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<sst xmlns="http://schemas.openxmlformats.org/spreadsheetml/2006/main" count="446" uniqueCount="433">
  <si>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</si>
  <si>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</si>
  <si>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</si>
  <si>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</si>
  <si>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</si>
  <si>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</si>
  <si>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</si>
  <si>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</si>
  <si>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</si>
  <si>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</si>
  <si>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</si>
  <si>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</si>
  <si>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</si>
  <si>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</si>
  <si>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</si>
  <si>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</si>
  <si>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</si>
  <si>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</si>
  <si>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</si>
  <si>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</si>
  <si>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</si>
  <si>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</si>
  <si>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</si>
  <si>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</si>
  <si>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</si>
  <si>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</si>
  <si>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</si>
  <si>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</si>
  <si>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</si>
  <si>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</si>
  <si>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</si>
  <si>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</si>
  <si>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</si>
  <si>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</si>
  <si>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</si>
  <si>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</si>
  <si>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</si>
  <si>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</si>
  <si>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</si>
  <si>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</si>
  <si>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</si>
  <si>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</si>
  <si>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</si>
  <si>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</si>
  <si>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</si>
  <si>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</si>
  <si>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</si>
  <si>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</si>
  <si>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</si>
  <si>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</si>
  <si>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</si>
  <si>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</si>
  <si>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</si>
  <si>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</si>
  <si>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</si>
  <si>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</si>
  <si>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</si>
  <si>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</si>
  <si>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</si>
  <si>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</si>
  <si>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</si>
  <si>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</si>
  <si>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</si>
  <si>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</si>
  <si>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</si>
  <si>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</si>
  <si>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</si>
  <si>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</si>
  <si>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</si>
  <si>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</si>
  <si>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</si>
  <si>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</si>
  <si>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</si>
  <si>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</si>
  <si>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</si>
  <si>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</si>
  <si>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</si>
  <si>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</si>
  <si>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</si>
  <si>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</si>
  <si>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</si>
  <si>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</si>
  <si>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</si>
  <si>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</si>
  <si>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</si>
  <si>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</si>
  <si>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</si>
  <si>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</si>
  <si>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</si>
  <si>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</si>
  <si>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</si>
  <si>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</si>
  <si>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</si>
  <si>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</si>
  <si>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</si>
  <si>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</si>
  <si>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</si>
  <si>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</si>
  <si>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</si>
  <si>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</si>
  <si>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</si>
  <si>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</si>
  <si>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</si>
  <si>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</si>
  <si>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</si>
  <si>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</si>
  <si>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</si>
  <si>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</si>
  <si>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</si>
  <si>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</si>
  <si>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</si>
  <si>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</si>
  <si>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</si>
  <si>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</si>
  <si>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</si>
  <si>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</si>
  <si>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</si>
  <si>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</si>
  <si>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</si>
  <si>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</si>
  <si>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</si>
  <si>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</si>
  <si>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</si>
  <si>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</si>
  <si>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</si>
  <si>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</si>
  <si>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</si>
  <si>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</si>
  <si>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</si>
  <si>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</si>
  <si>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</si>
  <si>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</si>
  <si>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</si>
  <si>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</si>
  <si>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</si>
  <si>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</si>
  <si>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</si>
  <si>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</si>
  <si>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</si>
  <si>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</si>
  <si>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</si>
  <si>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</si>
  <si>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</si>
  <si>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</si>
  <si>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</si>
  <si>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</si>
  <si>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</si>
  <si>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</si>
  <si>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</si>
  <si>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</si>
  <si>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</si>
  <si>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</si>
  <si>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</si>
  <si>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</si>
  <si>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</si>
  <si>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</si>
  <si>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</si>
  <si>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</si>
  <si>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</si>
  <si>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</si>
  <si>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</si>
  <si>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</si>
  <si>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</si>
  <si>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</si>
  <si>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</si>
  <si>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</si>
  <si>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</si>
  <si>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</si>
  <si>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</si>
  <si>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</si>
  <si>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</si>
  <si>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</si>
  <si>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</si>
  <si>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</si>
  <si>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</si>
  <si>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</si>
  <si>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</si>
  <si>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</si>
  <si>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</si>
  <si>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</si>
  <si>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</si>
  <si>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</si>
  <si>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</si>
  <si>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</si>
  <si>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</si>
  <si>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</si>
  <si>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</si>
  <si>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</si>
  <si>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</si>
  <si>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</si>
  <si>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</si>
  <si>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</si>
  <si>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</si>
  <si>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</si>
  <si>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</si>
  <si>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</si>
  <si>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</si>
  <si>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</si>
  <si>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</si>
  <si>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</si>
  <si>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</si>
  <si>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</si>
  <si>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</si>
  <si>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</si>
  <si>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</si>
  <si>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</si>
  <si>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</si>
  <si>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</si>
  <si>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</si>
  <si>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</si>
  <si>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</si>
  <si>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</si>
  <si>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</si>
  <si>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</si>
  <si>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</si>
  <si>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</si>
  <si>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</si>
  <si>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</si>
  <si>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</si>
  <si>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</si>
  <si>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</si>
  <si>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</si>
  <si>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</si>
  <si>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</si>
  <si>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</si>
  <si>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</si>
  <si>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</si>
  <si>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</si>
  <si>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</si>
  <si>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</si>
  <si>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</si>
  <si>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</si>
  <si>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</si>
  <si>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</si>
  <si>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</si>
  <si>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</si>
  <si>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</si>
  <si>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</si>
  <si>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</si>
  <si>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</si>
  <si>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</si>
  <si>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</si>
  <si>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</si>
  <si>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</si>
  <si>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</si>
  <si>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</si>
  <si>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</si>
  <si>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</si>
  <si>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</si>
  <si>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</si>
  <si>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</si>
  <si>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</si>
  <si>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</si>
  <si>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</si>
  <si>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</si>
  <si>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</si>
  <si>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</si>
  <si>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</si>
  <si>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</si>
  <si>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</si>
  <si>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</si>
  <si>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</si>
  <si>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</si>
  <si>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</si>
  <si>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</si>
  <si>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</si>
  <si>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</si>
  <si>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</si>
  <si>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</si>
  <si>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</si>
  <si>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</si>
  <si>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</si>
  <si>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</si>
  <si>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</si>
  <si>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</si>
  <si>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</si>
  <si>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</si>
  <si>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</si>
  <si>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</si>
  <si>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</si>
  <si>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</si>
  <si>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</si>
  <si>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</si>
  <si>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</si>
  <si>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</si>
  <si>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</si>
  <si>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</si>
  <si>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</si>
  <si>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</si>
  <si>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</si>
  <si>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</si>
  <si>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</si>
  <si>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</si>
  <si>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</si>
  <si>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</si>
  <si>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</si>
  <si>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</si>
  <si>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</si>
  <si>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</si>
  <si>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</si>
  <si>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</si>
  <si>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</si>
  <si>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</si>
  <si>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</si>
  <si>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</si>
  <si>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</si>
  <si>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</si>
  <si>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</si>
  <si>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</si>
  <si>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</si>
  <si>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</si>
  <si>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</si>
  <si>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</si>
  <si>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</si>
  <si>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</si>
  <si>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</si>
  <si>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</si>
  <si>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</si>
  <si>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</si>
  <si>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</si>
  <si>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</si>
  <si>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</si>
  <si>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</si>
  <si>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</si>
  <si>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</si>
  <si>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</si>
  <si>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</si>
  <si>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</si>
  <si>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</si>
  <si>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</si>
  <si>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</si>
  <si>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</si>
  <si>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</si>
  <si>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</si>
  <si>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</si>
  <si>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</si>
  <si>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</si>
  <si>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</si>
  <si>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</si>
  <si>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</si>
  <si>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</si>
  <si>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</si>
  <si>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</si>
  <si>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</si>
  <si>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</si>
  <si>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</si>
  <si>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</si>
  <si>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</si>
  <si>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</si>
  <si>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</si>
  <si>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</si>
  <si>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</si>
  <si>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</si>
  <si>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</si>
  <si>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</si>
  <si>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</si>
  <si>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</si>
  <si>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</si>
  <si>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</si>
  <si>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</si>
  <si>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</si>
  <si>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</si>
  <si>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</si>
  <si>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</si>
  <si>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</si>
  <si>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</si>
  <si>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</si>
  <si>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</si>
  <si>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</si>
  <si>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</si>
  <si>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</si>
  <si>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</si>
  <si>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</si>
  <si>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</si>
  <si>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</si>
  <si>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</si>
  <si>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</si>
  <si>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</si>
  <si>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</si>
  <si>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</si>
  <si>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</si>
  <si>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</si>
  <si>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</si>
  <si>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</si>
  <si>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</si>
  <si>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</si>
  <si>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</si>
  <si>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</si>
  <si>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</si>
  <si>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</si>
  <si>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</si>
  <si>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</si>
  <si>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</si>
  <si>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</si>
  <si>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</si>
  <si>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</si>
  <si>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</si>
  <si>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</si>
  <si>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</si>
  <si>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</si>
  <si>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</si>
  <si>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</si>
  <si>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</si>
  <si>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</si>
  <si>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</si>
  <si>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</si>
  <si>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</si>
  <si>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</si>
  <si>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</si>
  <si>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</si>
  <si>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</si>
  <si>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</si>
  <si>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</si>
  <si>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</si>
  <si>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</si>
  <si>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</si>
  <si>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</si>
  <si>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</si>
  <si>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</si>
  <si>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</si>
  <si>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</si>
  <si>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</si>
  <si>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</si>
  <si>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</si>
  <si>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</si>
  <si>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</si>
  <si>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</si>
  <si>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</si>
  <si>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</si>
  <si>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</si>
  <si>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</si>
  <si>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</si>
  <si>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01.10.2017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</si>
</sst>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94">
      <selection activeCell="F110" sqref="F110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2" t="s">
        <v>238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267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432</v>
      </c>
      <c r="B6" s="53"/>
      <c r="C6" s="53"/>
      <c r="D6" s="53"/>
      <c r="E6" s="53"/>
      <c r="F6" s="53"/>
      <c r="G6" s="53"/>
      <c r="H6" s="53"/>
    </row>
    <row r="7" spans="1:8" ht="12.75">
      <c r="A7" s="54" t="s">
        <v>396</v>
      </c>
      <c r="B7" s="55"/>
      <c r="C7" s="55"/>
      <c r="D7" s="55"/>
      <c r="E7" s="55"/>
      <c r="F7" s="55"/>
      <c r="G7" s="55"/>
      <c r="H7" s="55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24172491</v>
      </c>
      <c r="E10" s="7">
        <f>E11+E97</f>
        <v>206464516.8</v>
      </c>
      <c r="F10" s="7">
        <f>F11+F97</f>
        <v>5423368</v>
      </c>
      <c r="G10" s="43">
        <f>G11+G97</f>
        <v>161567846.95</v>
      </c>
      <c r="H10" s="42">
        <f aca="true" t="shared" si="0" ref="H10:H38">G10/E10*100</f>
        <v>78.25453470366003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75497000</v>
      </c>
      <c r="F11" s="16"/>
      <c r="G11" s="16">
        <f>G12+G18+G24+G28+G39+G42+G47+G62+G67+G86+G90</f>
        <v>54911412.11</v>
      </c>
      <c r="H11" s="42">
        <f t="shared" si="0"/>
        <v>72.73323722796933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17472631.78</v>
      </c>
      <c r="H12" s="42">
        <f t="shared" si="0"/>
        <v>70.49679959653017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17472631.78</v>
      </c>
      <c r="H13" s="42">
        <f t="shared" si="0"/>
        <v>70.49679959653017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17228358.16</v>
      </c>
      <c r="H14" s="42">
        <f t="shared" si="0"/>
        <v>70.10236881510417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107465.55</v>
      </c>
      <c r="H15" s="42">
        <f t="shared" si="0"/>
        <v>79.60411111111111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136808.07</v>
      </c>
      <c r="H16" s="42">
        <f t="shared" si="0"/>
        <v>184.8757702702703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1749418.54</v>
      </c>
      <c r="H18" s="42">
        <f t="shared" si="0"/>
        <v>79.62760764679108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1749418.54</v>
      </c>
      <c r="H19" s="42">
        <f t="shared" si="0"/>
        <v>79.62760764679108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707395.15</v>
      </c>
      <c r="H20" s="42">
        <f t="shared" si="0"/>
        <v>97.57174482758622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7504.69</v>
      </c>
      <c r="H21" s="42">
        <f t="shared" si="0"/>
        <v>68.22445454545453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1180911.55</v>
      </c>
      <c r="H22" s="42">
        <f t="shared" si="0"/>
        <v>82.52351851851853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-146392.85</v>
      </c>
      <c r="H23" s="42">
        <f t="shared" si="0"/>
        <v>-487.9761666666667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20395362.83</v>
      </c>
      <c r="H28" s="42">
        <f t="shared" si="0"/>
        <v>61.2491751403946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790444.74</v>
      </c>
      <c r="H29" s="42">
        <f t="shared" si="0"/>
        <v>27.842364917224376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790444.74</v>
      </c>
      <c r="H31" s="42">
        <f t="shared" si="0"/>
        <v>27.842364917224376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19604918.09</v>
      </c>
      <c r="H32" s="42">
        <f t="shared" si="0"/>
        <v>64.36283023637557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18451210.39</v>
      </c>
      <c r="H33" s="42">
        <f t="shared" si="0"/>
        <v>66.48366082945988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18451210.39</v>
      </c>
      <c r="H35" s="42">
        <f t="shared" si="0"/>
        <v>66.48366082945988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1153707.7</v>
      </c>
      <c r="H36" s="42">
        <f t="shared" si="0"/>
        <v>42.61942002216475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1153707.7</v>
      </c>
      <c r="H38" s="42">
        <f t="shared" si="0"/>
        <v>42.61942002216475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3725702.99</v>
      </c>
      <c r="H47" s="42">
        <f aca="true" t="shared" si="1" ref="H47:H67">G47/E47*100</f>
        <v>83.10736091902744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1633924.47</v>
      </c>
      <c r="H48" s="42">
        <f t="shared" si="1"/>
        <v>115.79904110559886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1622270.47</v>
      </c>
      <c r="H49" s="42">
        <f t="shared" si="1"/>
        <v>114.97310205527995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1622270.47</v>
      </c>
      <c r="H51" s="42">
        <f t="shared" si="1"/>
        <v>114.97310205527995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11654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>
        <v>11654</v>
      </c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2091778.52</v>
      </c>
      <c r="H58" s="42">
        <f t="shared" si="1"/>
        <v>69.21834943745864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2091778.52</v>
      </c>
      <c r="H59" s="42">
        <f t="shared" si="1"/>
        <v>69.21834943745864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2091778.52</v>
      </c>
      <c r="H61" s="42">
        <f t="shared" si="1"/>
        <v>69.21834943745864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98700</v>
      </c>
      <c r="H62" s="42">
        <f t="shared" si="1"/>
        <v>1973.9999999999998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98700</v>
      </c>
      <c r="H63" s="42">
        <f t="shared" si="1"/>
        <v>1973.9999999999998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98700</v>
      </c>
      <c r="H64" s="42">
        <f t="shared" si="1"/>
        <v>1973.9999999999998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98700</v>
      </c>
      <c r="H66" s="42">
        <f t="shared" si="1"/>
        <v>1973.9999999999998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8250000</v>
      </c>
      <c r="F67" s="10"/>
      <c r="G67" s="10">
        <f>G68+G70+G79</f>
        <v>9156374.27</v>
      </c>
      <c r="H67" s="42">
        <f t="shared" si="1"/>
        <v>110.98635478787877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/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6050000</v>
      </c>
      <c r="F79" s="13"/>
      <c r="G79" s="13">
        <f>G80+G83</f>
        <v>9156374.27</v>
      </c>
      <c r="H79" s="42">
        <f>G79/E79*100</f>
        <v>151.34502925619836</v>
      </c>
    </row>
    <row r="80" spans="1:8" ht="65.25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1677554.47</v>
      </c>
      <c r="H80" s="42">
        <f>G80/E80*100</f>
        <v>134.2043576</v>
      </c>
    </row>
    <row r="81" spans="1:8" ht="69.7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1677554.47</v>
      </c>
      <c r="H82" s="42">
        <f>G82/E82*100</f>
        <v>134.2043576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4800000</v>
      </c>
      <c r="F83" s="3"/>
      <c r="G83" s="3">
        <f>G84+G85</f>
        <v>7478819.8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4800000</v>
      </c>
      <c r="F85" s="3"/>
      <c r="G85" s="3">
        <v>7478819.8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60300</v>
      </c>
      <c r="H86" s="42">
        <f>G86/E86*100</f>
        <v>30.15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60300</v>
      </c>
      <c r="H87" s="42">
        <f>G87/E87*100</f>
        <v>30.15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60300</v>
      </c>
      <c r="H89" s="42">
        <f>G89/E89*100</f>
        <v>30.15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2268000</v>
      </c>
      <c r="F90" s="10"/>
      <c r="G90" s="10">
        <f>G91+G94</f>
        <v>2238861.7</v>
      </c>
      <c r="H90" s="42">
        <f>H94+H91</f>
        <v>98.71524250440919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2268000</v>
      </c>
      <c r="F94" s="13"/>
      <c r="G94" s="13">
        <f>G95+G96</f>
        <v>2238861.7</v>
      </c>
      <c r="H94" s="42">
        <f>H96</f>
        <v>98.71524250440919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2268000</v>
      </c>
      <c r="F96" s="3"/>
      <c r="G96" s="3">
        <v>2238861.7</v>
      </c>
      <c r="H96" s="42">
        <f>G96/E96*100</f>
        <v>98.71524250440919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24172491</v>
      </c>
      <c r="E97" s="10">
        <f>E98+E161+E168</f>
        <v>130967516.80000001</v>
      </c>
      <c r="F97" s="10">
        <f>F98+F161+F168</f>
        <v>5423368</v>
      </c>
      <c r="G97" s="10">
        <f>G98+G161+G168</f>
        <v>106656434.84</v>
      </c>
      <c r="H97" s="42">
        <f>G97/E97*100</f>
        <v>81.43731930328543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24172491</v>
      </c>
      <c r="E98" s="10">
        <f>E99+E106+E140+E144</f>
        <v>130467516.80000001</v>
      </c>
      <c r="F98" s="10">
        <f>F99+F106+F140+F144</f>
        <v>5423368</v>
      </c>
      <c r="G98" s="10">
        <f>G99+G106+G140+G144</f>
        <v>106025934.84</v>
      </c>
      <c r="H98" s="42">
        <f>G98/E98*100</f>
        <v>81.26615531629402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1953900</v>
      </c>
      <c r="G99" s="10">
        <f>G100+G103</f>
        <v>1953900</v>
      </c>
      <c r="H99" s="42">
        <f>G99/E99*100</f>
        <v>75.00575815738964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1953900</v>
      </c>
      <c r="G100" s="13">
        <f>G101+G102</f>
        <v>1953900</v>
      </c>
      <c r="H100" s="42">
        <f>G100/E100*100</f>
        <v>75.00575815738964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49">
        <v>2605000</v>
      </c>
      <c r="E102" s="3">
        <v>2605000</v>
      </c>
      <c r="F102" s="3">
        <v>1953900</v>
      </c>
      <c r="G102" s="3">
        <v>1953900</v>
      </c>
      <c r="H102" s="42">
        <f>G102/E102*100</f>
        <v>75.00575815738964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21524741</v>
      </c>
      <c r="E106" s="10">
        <f>E107+E110+E113+E117+E120+E129+E123+E126</f>
        <v>127819766.80000001</v>
      </c>
      <c r="F106" s="10">
        <f>F107+F110+F113+F117+F120+F129+F123</f>
        <v>3426718</v>
      </c>
      <c r="G106" s="10">
        <f>G107+G110+G113+G117+G120+G129+G123+G126</f>
        <v>104029284.84</v>
      </c>
      <c r="H106" s="42">
        <f>G106/E106*100</f>
        <v>81.38747820028098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2910600</v>
      </c>
      <c r="E107" s="13">
        <f>E108+E109</f>
        <v>2910600</v>
      </c>
      <c r="F107" s="13">
        <f>F108+F109</f>
        <v>2910600</v>
      </c>
      <c r="G107" s="13">
        <f>G108+G109</f>
        <v>2910600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>
        <v>2910600</v>
      </c>
      <c r="E109" s="3">
        <v>2910600</v>
      </c>
      <c r="F109" s="3">
        <v>2910600</v>
      </c>
      <c r="G109" s="3">
        <v>2910600</v>
      </c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2407910.93</v>
      </c>
      <c r="F113" s="13">
        <f>F114+F115</f>
        <v>0</v>
      </c>
      <c r="G113" s="13">
        <f>G114+G115</f>
        <v>2307910.93</v>
      </c>
      <c r="H113" s="42">
        <f>G113/E113*100</f>
        <v>95.84702246440652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2407910.93</v>
      </c>
      <c r="F115" s="3"/>
      <c r="G115" s="3">
        <f>G116</f>
        <v>2307910.93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2407910.93</v>
      </c>
      <c r="F116" s="3"/>
      <c r="G116" s="3">
        <v>2307910.93</v>
      </c>
      <c r="H116" s="42">
        <f>G116/E116*100</f>
        <v>95.84702246440652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95257203.06</v>
      </c>
      <c r="F117" s="13">
        <f>F118</f>
        <v>0</v>
      </c>
      <c r="G117" s="13">
        <f>G118</f>
        <v>95257203.06</v>
      </c>
      <c r="H117" s="42">
        <f>G117/E117*100</f>
        <v>100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95257203.06</v>
      </c>
      <c r="F118" s="3"/>
      <c r="G118" s="3">
        <f>G119</f>
        <v>95257203.06</v>
      </c>
      <c r="H118" s="42">
        <f>G118/E118*100</f>
        <v>100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95257203.06</v>
      </c>
      <c r="F119" s="3"/>
      <c r="G119" s="3">
        <v>95257203.06</v>
      </c>
      <c r="H119" s="42">
        <f>G119/E119*100</f>
        <v>100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18098023</v>
      </c>
      <c r="E123" s="13">
        <f t="shared" si="2"/>
        <v>18098023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18098023</v>
      </c>
      <c r="E124" s="3">
        <f t="shared" si="2"/>
        <v>18098023</v>
      </c>
      <c r="F124" s="3">
        <f t="shared" si="2"/>
        <v>0</v>
      </c>
      <c r="G124" s="3">
        <f t="shared" si="2"/>
        <v>0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20">
        <v>18098023</v>
      </c>
      <c r="E125" s="3">
        <v>18098023</v>
      </c>
      <c r="F125" s="3"/>
      <c r="G125" s="3"/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/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516118</v>
      </c>
      <c r="E129" s="13">
        <f>E130+E135</f>
        <v>3599769.81</v>
      </c>
      <c r="F129" s="13">
        <f>F130+F135</f>
        <v>516118</v>
      </c>
      <c r="G129" s="13">
        <f>G130+G135</f>
        <v>3553570.85</v>
      </c>
      <c r="H129" s="42">
        <f>G129/E129*100</f>
        <v>98.71661349368337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>
        <f>D136</f>
        <v>516118</v>
      </c>
      <c r="E135" s="3">
        <f>E136+E138</f>
        <v>3599769.81</v>
      </c>
      <c r="F135" s="3">
        <f>F136+F137+F138+F139</f>
        <v>516118</v>
      </c>
      <c r="G135" s="3">
        <f>G136+G138</f>
        <v>3553570.85</v>
      </c>
      <c r="H135" s="42">
        <f>G135/E135*100</f>
        <v>98.71661349368337</v>
      </c>
    </row>
    <row r="136" spans="1:8" ht="18.75" customHeight="1">
      <c r="A136" s="32" t="s">
        <v>357</v>
      </c>
      <c r="B136" s="35"/>
      <c r="C136" s="34" t="s">
        <v>389</v>
      </c>
      <c r="D136" s="50">
        <v>516118</v>
      </c>
      <c r="E136" s="3">
        <v>516118</v>
      </c>
      <c r="F136" s="3">
        <v>516118</v>
      </c>
      <c r="G136" s="3">
        <v>516118</v>
      </c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3037452.85</v>
      </c>
      <c r="H138" s="42">
        <f>G138/E138*100</f>
        <v>98.50181009898131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630500</v>
      </c>
      <c r="H161" s="42">
        <f>G161/E161*100</f>
        <v>126.1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630500</v>
      </c>
      <c r="H165" s="42">
        <f>G165/E165*100</f>
        <v>126.1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>
        <v>12500</v>
      </c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618000</v>
      </c>
      <c r="H167" s="42">
        <f>G167/E167*100</f>
        <v>123.6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1" t="s">
        <v>265</v>
      </c>
      <c r="B173" s="51"/>
    </row>
    <row r="177" spans="1:2" ht="12.75">
      <c r="A177" s="51" t="s">
        <v>266</v>
      </c>
      <c r="B177" s="51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2017-10-04T12:13:39Z</cp:lastPrinted>
  <dcterms:created xsi:type="dcterms:W3CDTF">2004-03-19T10:46:52Z</dcterms:created>
  <dcterms:modified xsi:type="dcterms:W3CDTF">2017-10-04T12:14:24Z</dcterms:modified>
  <cp:category/>
  <cp:version/>
  <cp:contentType/>
  <cp:contentStatus/>
</cp:coreProperties>
</file>