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'Sheet2'!$A$1:$G$196</definedName>
  </definedNames>
  <calcPr fullCalcOnLoad="1"/>
</workbook>
</file>

<file path=xl/sharedStrings.xml><?xml version="1.0" encoding="utf-8"?>
<sst xmlns="http://schemas.openxmlformats.org/spreadsheetml/2006/main" count="358" uniqueCount="211">
  <si>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</si>
  <si>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</si>
  <si>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</si>
  <si>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</si>
  <si>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</si>
  <si>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</si>
  <si>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</si>
  <si>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</si>
  <si>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</si>
  <si>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</si>
  <si>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</si>
  <si>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</si>
  <si>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</si>
  <si>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</si>
  <si>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</si>
  <si>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</si>
  <si>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</si>
  <si>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</si>
  <si>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</si>
  <si>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</si>
  <si>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</si>
  <si>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</si>
  <si>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</si>
  <si>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</si>
  <si>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</si>
  <si>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</si>
  <si>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</si>
  <si>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</si>
  <si>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</si>
  <si>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</si>
  <si>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</si>
  <si>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</si>
  <si>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</si>
  <si>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</si>
  <si>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</si>
  <si>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</si>
  <si>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</si>
  <si>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</si>
  <si>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</si>
  <si>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</si>
  <si>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</si>
  <si>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</si>
  <si>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</si>
  <si>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</si>
  <si>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</si>
  <si>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</si>
  <si>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</si>
  <si>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</si>
  <si>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</si>
  <si>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</si>
  <si>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</si>
  <si>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</si>
  <si>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</si>
  <si>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</si>
  <si>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</si>
  <si>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</si>
  <si>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</si>
  <si>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</si>
  <si>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</si>
  <si>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</si>
  <si>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</si>
  <si>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</si>
  <si>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</si>
  <si>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</si>
  <si>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</si>
  <si>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</si>
  <si>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</si>
  <si>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</si>
  <si>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</si>
  <si>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</si>
  <si>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</si>
  <si>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</si>
  <si>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</si>
  <si>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</si>
  <si>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</si>
  <si>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</si>
  <si>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</si>
  <si>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</si>
  <si>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</si>
  <si>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</si>
  <si>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</si>
  <si>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</si>
  <si>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</si>
  <si>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</si>
  <si>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</si>
  <si>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</si>
  <si>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</si>
  <si>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</si>
  <si>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</si>
  <si>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</si>
  <si>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</si>
  <si>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</si>
  <si>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</si>
  <si>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</si>
  <si>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</si>
  <si>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</si>
  <si>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</si>
  <si>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</si>
  <si>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</si>
  <si>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</si>
  <si>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</si>
  <si>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</si>
  <si>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</si>
  <si>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</si>
  <si>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</si>
  <si>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</si>
  <si>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</si>
  <si>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</si>
  <si>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</si>
  <si>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</si>
  <si>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</si>
  <si>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</si>
  <si>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</si>
  <si>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</si>
  <si>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</si>
  <si>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</si>
  <si>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</si>
  <si>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</si>
  <si>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</si>
  <si>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</si>
  <si>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</si>
  <si>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</si>
  <si>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</si>
  <si>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</si>
  <si>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</si>
  <si>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</si>
  <si>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</si>
  <si>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</si>
  <si>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</si>
  <si>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</si>
  <si>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</si>
  <si>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</si>
  <si>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</si>
  <si>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</si>
  <si>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</si>
  <si>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</si>
  <si>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</si>
  <si>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</si>
  <si>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</si>
  <si>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</si>
  <si>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</si>
  <si>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</si>
  <si>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</si>
  <si>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</si>
  <si>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</si>
  <si>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</si>
  <si>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</si>
  <si>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</si>
  <si>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</si>
  <si>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</si>
  <si>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</si>
  <si>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</si>
  <si>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</si>
  <si>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</si>
  <si>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</si>
  <si>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</si>
  <si>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</si>
  <si>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</si>
  <si>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</si>
  <si>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</si>
  <si>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</si>
  <si>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</si>
  <si>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</si>
  <si>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</si>
  <si>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</si>
  <si>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</si>
  <si>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</si>
  <si>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</si>
  <si>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</si>
  <si>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</si>
  <si>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</si>
  <si>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</si>
  <si>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</si>
  <si>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</si>
  <si>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</si>
  <si>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</si>
  <si>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</si>
  <si>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</si>
  <si>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</si>
  <si>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</si>
  <si>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</si>
  <si>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</si>
  <si>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</si>
  <si>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</si>
  <si>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</si>
  <si>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</si>
  <si>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</si>
  <si>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</si>
  <si>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</si>
  <si>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КВР 634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</si>
  <si>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</si>
  <si>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</si>
  <si>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</si>
  <si>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</si>
  <si>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</si>
  <si>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000 0113 0000000000 241</t>
  </si>
  <si>
    <t xml:space="preserve">000 0113 0000000000 000     </t>
  </si>
  <si>
    <t>органы</t>
  </si>
  <si>
    <t>план</t>
  </si>
  <si>
    <t>факт</t>
  </si>
  <si>
    <t>мку</t>
  </si>
  <si>
    <t>благоустройство</t>
  </si>
  <si>
    <t>жилищное</t>
  </si>
  <si>
    <t>дороги</t>
  </si>
  <si>
    <t>землеустройство</t>
  </si>
  <si>
    <t>культура</t>
  </si>
  <si>
    <t>проценты</t>
  </si>
  <si>
    <t>соцполитика</t>
  </si>
  <si>
    <t>коммунальное</t>
  </si>
  <si>
    <t>резерв</t>
  </si>
  <si>
    <t>на  1 января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</si>
</sst>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173" fontId="5" fillId="0" borderId="0" xfId="0" applyNumberFormat="1" applyFont="1" applyAlignment="1">
      <alignment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zoomScalePageLayoutView="0" workbookViewId="0" topLeftCell="A193">
      <selection activeCell="C176" sqref="C176:G211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3.28125" style="0" customWidth="1"/>
    <col min="5" max="5" width="15.57421875" style="0" customWidth="1"/>
    <col min="6" max="6" width="15.28125" style="0" customWidth="1"/>
    <col min="7" max="7" width="15.7109375" style="0" customWidth="1"/>
    <col min="8" max="8" width="15.28125" style="0" customWidth="1"/>
  </cols>
  <sheetData>
    <row r="1" spans="1:7" ht="18.75">
      <c r="A1" s="43"/>
      <c r="B1" s="44"/>
      <c r="C1" s="45" t="s">
        <v>29</v>
      </c>
      <c r="D1" s="45"/>
      <c r="E1" s="46"/>
      <c r="F1" s="46"/>
      <c r="G1" s="46"/>
    </row>
    <row r="2" spans="1:7" ht="18.75">
      <c r="A2" s="1"/>
      <c r="C2" s="51" t="s">
        <v>78</v>
      </c>
      <c r="D2" s="51"/>
      <c r="E2" s="51"/>
      <c r="F2" s="51"/>
      <c r="G2" s="51"/>
    </row>
    <row r="3" spans="1:7" ht="15.75">
      <c r="A3" s="43"/>
      <c r="B3" s="44"/>
      <c r="C3" s="47" t="s">
        <v>210</v>
      </c>
      <c r="D3" s="47"/>
      <c r="E3" s="48"/>
      <c r="F3" s="48"/>
      <c r="G3" s="48"/>
    </row>
    <row r="4" spans="1:7" ht="29.25" customHeight="1">
      <c r="A4" s="43" t="s">
        <v>34</v>
      </c>
      <c r="B4" s="44"/>
      <c r="C4" s="49" t="s">
        <v>154</v>
      </c>
      <c r="D4" s="49"/>
      <c r="E4" s="50"/>
      <c r="F4" s="50"/>
      <c r="G4" s="50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184</v>
      </c>
      <c r="E5" s="8" t="s">
        <v>76</v>
      </c>
      <c r="F5" s="8" t="s">
        <v>185</v>
      </c>
      <c r="G5" s="8" t="s">
        <v>77</v>
      </c>
      <c r="H5" s="2"/>
    </row>
    <row r="6" spans="1:8" ht="24" customHeight="1">
      <c r="A6" s="9" t="s">
        <v>21</v>
      </c>
      <c r="B6" s="27" t="s">
        <v>46</v>
      </c>
      <c r="C6" s="10" t="s">
        <v>47</v>
      </c>
      <c r="D6" s="29">
        <f>D131</f>
        <v>942000</v>
      </c>
      <c r="E6" s="11">
        <f>E7+E16+E21+E33+E42+E108+E111+E114+E124+E131+E135+E146+E155+E160+E169+E117+E31+E144+E12+E128</f>
        <v>280425845.93</v>
      </c>
      <c r="F6" s="11">
        <f>F131</f>
        <v>941904.91</v>
      </c>
      <c r="G6" s="11">
        <f>G7+G16+G21+G33+G42+G108+G111+G114+G124+G131+G135+G146+G155+G160+G169+G117+G30+G144+G12+G128</f>
        <v>279941656.77</v>
      </c>
      <c r="H6" s="2"/>
    </row>
    <row r="7" spans="1:8" ht="19.5" customHeight="1">
      <c r="A7" s="12"/>
      <c r="B7" s="27" t="s">
        <v>48</v>
      </c>
      <c r="C7" s="10" t="s">
        <v>62</v>
      </c>
      <c r="D7" s="10"/>
      <c r="E7" s="11">
        <f>E8+E10</f>
        <v>5918000</v>
      </c>
      <c r="F7" s="11"/>
      <c r="G7" s="11">
        <f>G8+G10</f>
        <v>5917350.880000001</v>
      </c>
      <c r="H7" s="2"/>
    </row>
    <row r="8" spans="1:8" ht="16.5" customHeight="1">
      <c r="A8" s="12">
        <v>2.66</v>
      </c>
      <c r="B8" s="28" t="s">
        <v>27</v>
      </c>
      <c r="C8" s="13" t="s">
        <v>43</v>
      </c>
      <c r="D8" s="13"/>
      <c r="E8" s="31">
        <f>E9</f>
        <v>3646000</v>
      </c>
      <c r="F8" s="14"/>
      <c r="G8" s="14">
        <f>G9</f>
        <v>3645792.74</v>
      </c>
      <c r="H8" s="2"/>
    </row>
    <row r="9" spans="1:8" ht="15" customHeight="1">
      <c r="A9" s="12"/>
      <c r="B9" s="28" t="s">
        <v>79</v>
      </c>
      <c r="C9" s="13" t="s">
        <v>136</v>
      </c>
      <c r="D9" s="13"/>
      <c r="E9" s="31">
        <v>3646000</v>
      </c>
      <c r="F9" s="14"/>
      <c r="G9" s="14">
        <v>3645792.74</v>
      </c>
      <c r="H9" s="2"/>
    </row>
    <row r="10" spans="1:8" ht="33" customHeight="1">
      <c r="A10" s="12"/>
      <c r="B10" s="28" t="s">
        <v>171</v>
      </c>
      <c r="C10" s="13" t="s">
        <v>173</v>
      </c>
      <c r="D10" s="13"/>
      <c r="E10" s="31">
        <f>E11</f>
        <v>2272000</v>
      </c>
      <c r="F10" s="14"/>
      <c r="G10" s="14">
        <f>G11</f>
        <v>2271558.14</v>
      </c>
      <c r="H10" s="2"/>
    </row>
    <row r="11" spans="1:8" ht="15" customHeight="1">
      <c r="A11" s="12"/>
      <c r="B11" s="28" t="s">
        <v>172</v>
      </c>
      <c r="C11" s="13" t="s">
        <v>136</v>
      </c>
      <c r="D11" s="13"/>
      <c r="E11" s="31">
        <v>2272000</v>
      </c>
      <c r="F11" s="14"/>
      <c r="G11" s="14">
        <v>2271558.14</v>
      </c>
      <c r="H11" s="2"/>
    </row>
    <row r="12" spans="1:8" ht="15" customHeight="1">
      <c r="A12" s="12"/>
      <c r="B12" s="27" t="s">
        <v>186</v>
      </c>
      <c r="C12" s="10" t="s">
        <v>164</v>
      </c>
      <c r="D12" s="13"/>
      <c r="E12" s="31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28" t="s">
        <v>27</v>
      </c>
      <c r="C13" s="13" t="s">
        <v>43</v>
      </c>
      <c r="D13" s="13"/>
      <c r="E13" s="31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28" t="s">
        <v>187</v>
      </c>
      <c r="C14" s="13" t="s">
        <v>164</v>
      </c>
      <c r="D14" s="13"/>
      <c r="E14" s="31"/>
      <c r="F14" s="14"/>
      <c r="G14" s="14"/>
      <c r="H14" s="2"/>
    </row>
    <row r="15" spans="1:8" ht="15" customHeight="1">
      <c r="A15" s="12"/>
      <c r="B15" s="28" t="s">
        <v>155</v>
      </c>
      <c r="C15" s="13" t="s">
        <v>139</v>
      </c>
      <c r="D15" s="13"/>
      <c r="E15" s="31"/>
      <c r="F15" s="14"/>
      <c r="G15" s="14"/>
      <c r="H15" s="2"/>
    </row>
    <row r="16" spans="1:8" ht="63.75" customHeight="1">
      <c r="A16" s="12"/>
      <c r="B16" s="27" t="s">
        <v>49</v>
      </c>
      <c r="C16" s="10" t="s">
        <v>63</v>
      </c>
      <c r="D16" s="10"/>
      <c r="E16" s="11">
        <f>E17+E19</f>
        <v>1790000</v>
      </c>
      <c r="F16" s="11"/>
      <c r="G16" s="11">
        <f>G17+G19</f>
        <v>1789691.98</v>
      </c>
      <c r="H16" s="2"/>
    </row>
    <row r="17" spans="1:8" ht="15.75" customHeight="1">
      <c r="A17" s="12">
        <v>2.66</v>
      </c>
      <c r="B17" s="28" t="s">
        <v>27</v>
      </c>
      <c r="C17" s="13" t="s">
        <v>43</v>
      </c>
      <c r="D17" s="13"/>
      <c r="E17" s="14">
        <f>E18</f>
        <v>1123500</v>
      </c>
      <c r="F17" s="14"/>
      <c r="G17" s="14">
        <f>G18</f>
        <v>1123267.55</v>
      </c>
      <c r="H17" s="2"/>
    </row>
    <row r="18" spans="1:8" ht="17.25" customHeight="1">
      <c r="A18" s="12"/>
      <c r="B18" s="28" t="s">
        <v>80</v>
      </c>
      <c r="C18" s="13" t="s">
        <v>137</v>
      </c>
      <c r="D18" s="13"/>
      <c r="E18" s="14">
        <v>1123500</v>
      </c>
      <c r="F18" s="14"/>
      <c r="G18" s="14">
        <v>1123267.55</v>
      </c>
      <c r="H18" s="2"/>
    </row>
    <row r="19" spans="1:8" ht="30.75" customHeight="1">
      <c r="A19" s="12"/>
      <c r="B19" s="28" t="s">
        <v>171</v>
      </c>
      <c r="C19" s="13" t="s">
        <v>173</v>
      </c>
      <c r="D19" s="13"/>
      <c r="E19" s="14">
        <f>E20</f>
        <v>666500</v>
      </c>
      <c r="F19" s="14"/>
      <c r="G19" s="14">
        <f>G20</f>
        <v>666424.43</v>
      </c>
      <c r="H19" s="2"/>
    </row>
    <row r="20" spans="1:8" ht="17.25" customHeight="1">
      <c r="A20" s="12"/>
      <c r="B20" s="28" t="s">
        <v>174</v>
      </c>
      <c r="C20" s="13" t="s">
        <v>137</v>
      </c>
      <c r="D20" s="13"/>
      <c r="E20" s="14">
        <v>666500</v>
      </c>
      <c r="F20" s="14"/>
      <c r="G20" s="14">
        <v>666424.43</v>
      </c>
      <c r="H20" s="2"/>
    </row>
    <row r="21" spans="1:8" s="4" customFormat="1" ht="28.5" customHeight="1">
      <c r="A21" s="9"/>
      <c r="B21" s="27" t="s">
        <v>50</v>
      </c>
      <c r="C21" s="10" t="s">
        <v>64</v>
      </c>
      <c r="D21" s="10"/>
      <c r="E21" s="11">
        <f>E22+E24+E26+E28</f>
        <v>5321000</v>
      </c>
      <c r="F21" s="11"/>
      <c r="G21" s="11">
        <f>G22+G24+G26+G28</f>
        <v>5320438.55</v>
      </c>
      <c r="H21" s="3"/>
    </row>
    <row r="22" spans="1:8" ht="48.75" customHeight="1">
      <c r="A22" s="12">
        <v>2.3</v>
      </c>
      <c r="B22" s="28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28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28" t="s">
        <v>45</v>
      </c>
      <c r="C24" s="13" t="s">
        <v>33</v>
      </c>
      <c r="D24" s="13"/>
      <c r="E24" s="14">
        <f>E25</f>
        <v>373500</v>
      </c>
      <c r="F24" s="14"/>
      <c r="G24" s="14">
        <f>G25</f>
        <v>373252.37</v>
      </c>
      <c r="H24" s="2"/>
    </row>
    <row r="25" spans="1:8" ht="15.75" customHeight="1">
      <c r="A25" s="12"/>
      <c r="B25" s="28" t="s">
        <v>82</v>
      </c>
      <c r="C25" s="13" t="s">
        <v>136</v>
      </c>
      <c r="D25" s="13"/>
      <c r="E25" s="14">
        <v>373500</v>
      </c>
      <c r="F25" s="14"/>
      <c r="G25" s="14">
        <v>373252.37</v>
      </c>
      <c r="H25" s="2"/>
    </row>
    <row r="26" spans="1:256" ht="65.25" customHeight="1">
      <c r="A26" s="12">
        <v>2.5</v>
      </c>
      <c r="B26" s="28" t="s">
        <v>22</v>
      </c>
      <c r="C26" s="13" t="s">
        <v>10</v>
      </c>
      <c r="D26" s="13"/>
      <c r="E26" s="14">
        <f>E27</f>
        <v>4947500</v>
      </c>
      <c r="F26" s="14"/>
      <c r="G26" s="14">
        <f>G27</f>
        <v>4947186.18</v>
      </c>
      <c r="H26" s="2"/>
      <c r="IV26">
        <f>SUM(A26:IU26)</f>
        <v>9894688.68</v>
      </c>
    </row>
    <row r="27" spans="1:8" ht="18" customHeight="1">
      <c r="A27" s="12"/>
      <c r="B27" s="28" t="s">
        <v>83</v>
      </c>
      <c r="C27" s="13" t="s">
        <v>136</v>
      </c>
      <c r="D27" s="13"/>
      <c r="E27" s="14">
        <v>4947500</v>
      </c>
      <c r="F27" s="14"/>
      <c r="G27" s="14">
        <v>4947186.18</v>
      </c>
      <c r="H27" s="2"/>
    </row>
    <row r="28" spans="1:8" ht="24" customHeight="1">
      <c r="A28" s="12">
        <v>2.16</v>
      </c>
      <c r="B28" s="28" t="s">
        <v>3</v>
      </c>
      <c r="C28" s="13" t="s">
        <v>18</v>
      </c>
      <c r="D28" s="13"/>
      <c r="E28" s="14">
        <f>E29</f>
        <v>0</v>
      </c>
      <c r="F28" s="14"/>
      <c r="G28" s="14">
        <f>G29</f>
        <v>0</v>
      </c>
      <c r="H28" s="2"/>
    </row>
    <row r="29" spans="1:8" ht="18.75" customHeight="1">
      <c r="A29" s="12"/>
      <c r="B29" s="28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7" t="s">
        <v>163</v>
      </c>
      <c r="C30" s="10" t="s">
        <v>164</v>
      </c>
      <c r="D30" s="10"/>
      <c r="E30" s="11">
        <f>E31</f>
        <v>500</v>
      </c>
      <c r="F30" s="11"/>
      <c r="G30" s="11">
        <f>G31</f>
        <v>500</v>
      </c>
      <c r="H30" s="2"/>
    </row>
    <row r="31" spans="1:8" ht="63.75" customHeight="1">
      <c r="A31" s="12"/>
      <c r="B31" s="28" t="s">
        <v>22</v>
      </c>
      <c r="C31" s="13" t="s">
        <v>10</v>
      </c>
      <c r="D31" s="13"/>
      <c r="E31" s="14">
        <f>E32</f>
        <v>500</v>
      </c>
      <c r="F31" s="14"/>
      <c r="G31" s="14">
        <f>G32</f>
        <v>500</v>
      </c>
      <c r="H31" s="2"/>
    </row>
    <row r="32" spans="1:8" ht="18.75" customHeight="1">
      <c r="A32" s="12"/>
      <c r="B32" s="28" t="s">
        <v>165</v>
      </c>
      <c r="C32" s="13" t="s">
        <v>164</v>
      </c>
      <c r="D32" s="13"/>
      <c r="E32" s="14">
        <v>500</v>
      </c>
      <c r="F32" s="14"/>
      <c r="G32" s="14">
        <v>500</v>
      </c>
      <c r="H32" s="2"/>
    </row>
    <row r="33" spans="1:8" ht="59.25" customHeight="1">
      <c r="A33" s="12"/>
      <c r="B33" s="27" t="s">
        <v>51</v>
      </c>
      <c r="C33" s="10" t="s">
        <v>65</v>
      </c>
      <c r="D33" s="10"/>
      <c r="E33" s="11">
        <f>E34+E36+E38+E40</f>
        <v>1549000</v>
      </c>
      <c r="F33" s="11"/>
      <c r="G33" s="11">
        <f>G34+G36+G38+G40</f>
        <v>1548502.8599999999</v>
      </c>
      <c r="H33" s="2"/>
    </row>
    <row r="34" spans="1:8" ht="51.75" customHeight="1">
      <c r="A34" s="12">
        <v>2.3</v>
      </c>
      <c r="B34" s="28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28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28" t="s">
        <v>45</v>
      </c>
      <c r="C36" s="13" t="s">
        <v>33</v>
      </c>
      <c r="D36" s="13"/>
      <c r="E36" s="14">
        <f>E37</f>
        <v>112000</v>
      </c>
      <c r="F36" s="14"/>
      <c r="G36" s="14">
        <f>G37</f>
        <v>111514.21</v>
      </c>
      <c r="H36" s="2"/>
    </row>
    <row r="37" spans="1:8" ht="15.75" customHeight="1">
      <c r="A37" s="12"/>
      <c r="B37" s="28" t="s">
        <v>86</v>
      </c>
      <c r="C37" s="13" t="s">
        <v>137</v>
      </c>
      <c r="D37" s="13"/>
      <c r="E37" s="14">
        <v>112000</v>
      </c>
      <c r="F37" s="14"/>
      <c r="G37" s="14">
        <v>111514.21</v>
      </c>
      <c r="H37" s="2"/>
    </row>
    <row r="38" spans="1:8" ht="48.75" customHeight="1">
      <c r="A38" s="12">
        <v>2.5</v>
      </c>
      <c r="B38" s="28" t="s">
        <v>22</v>
      </c>
      <c r="C38" s="13" t="s">
        <v>10</v>
      </c>
      <c r="D38" s="13"/>
      <c r="E38" s="14">
        <f>E39</f>
        <v>1437000</v>
      </c>
      <c r="F38" s="14"/>
      <c r="G38" s="14">
        <f>G39</f>
        <v>1436988.65</v>
      </c>
      <c r="H38" s="2"/>
    </row>
    <row r="39" spans="1:8" ht="18" customHeight="1">
      <c r="A39" s="12"/>
      <c r="B39" s="28" t="s">
        <v>87</v>
      </c>
      <c r="C39" s="13" t="s">
        <v>137</v>
      </c>
      <c r="D39" s="13"/>
      <c r="E39" s="14">
        <v>1437000</v>
      </c>
      <c r="F39" s="14"/>
      <c r="G39" s="14">
        <v>1436988.65</v>
      </c>
      <c r="H39" s="2"/>
    </row>
    <row r="40" spans="1:8" ht="25.5" customHeight="1">
      <c r="A40" s="12">
        <v>2.16</v>
      </c>
      <c r="B40" s="28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28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7" t="s">
        <v>52</v>
      </c>
      <c r="C42" s="10" t="s">
        <v>66</v>
      </c>
      <c r="D42" s="10"/>
      <c r="E42" s="11">
        <f>E43+E50+E70+E73+E76+E79+E83+E87+E94+E97+E106+E60</f>
        <v>56863118</v>
      </c>
      <c r="F42" s="11"/>
      <c r="G42" s="11">
        <f>G43+G50+G70+G73+G76+G79+G83+G87+G94+G97+G106+G60</f>
        <v>56416092.440000005</v>
      </c>
      <c r="H42" s="2"/>
    </row>
    <row r="43" spans="1:8" s="4" customFormat="1" ht="62.25" customHeight="1">
      <c r="A43" s="9">
        <v>2.4</v>
      </c>
      <c r="B43" s="27" t="s">
        <v>45</v>
      </c>
      <c r="C43" s="10" t="s">
        <v>33</v>
      </c>
      <c r="D43" s="10"/>
      <c r="E43" s="11">
        <f>E44+E45+E46+E47+E48+E49</f>
        <v>386000</v>
      </c>
      <c r="F43" s="11"/>
      <c r="G43" s="11">
        <f>G44+G45+G46+G47+G48+G49</f>
        <v>385046.9</v>
      </c>
      <c r="H43" s="26"/>
    </row>
    <row r="44" spans="1:8" ht="18.75" customHeight="1">
      <c r="A44" s="12"/>
      <c r="B44" s="28" t="s">
        <v>89</v>
      </c>
      <c r="C44" s="13" t="s">
        <v>138</v>
      </c>
      <c r="D44" s="13"/>
      <c r="E44" s="14">
        <v>2500</v>
      </c>
      <c r="F44" s="14"/>
      <c r="G44" s="14">
        <v>2500</v>
      </c>
      <c r="H44" s="2"/>
    </row>
    <row r="45" spans="1:8" ht="18.75" customHeight="1">
      <c r="A45" s="12"/>
      <c r="B45" s="28" t="s">
        <v>90</v>
      </c>
      <c r="C45" s="13" t="s">
        <v>140</v>
      </c>
      <c r="D45" s="13"/>
      <c r="E45" s="14"/>
      <c r="F45" s="14"/>
      <c r="G45" s="14"/>
      <c r="H45" s="2"/>
    </row>
    <row r="46" spans="1:8" ht="17.25" customHeight="1">
      <c r="A46" s="12"/>
      <c r="B46" s="28" t="s">
        <v>91</v>
      </c>
      <c r="C46" s="13" t="s">
        <v>141</v>
      </c>
      <c r="D46" s="13"/>
      <c r="E46" s="14">
        <v>7000</v>
      </c>
      <c r="F46" s="14"/>
      <c r="G46" s="14">
        <v>6553</v>
      </c>
      <c r="H46" s="2"/>
    </row>
    <row r="47" spans="1:8" ht="18.75" customHeight="1">
      <c r="A47" s="12"/>
      <c r="B47" s="28" t="s">
        <v>156</v>
      </c>
      <c r="C47" s="13" t="s">
        <v>143</v>
      </c>
      <c r="D47" s="13"/>
      <c r="E47" s="14">
        <v>368000</v>
      </c>
      <c r="F47" s="14"/>
      <c r="G47" s="14">
        <v>367752.9</v>
      </c>
      <c r="H47" s="2"/>
    </row>
    <row r="48" spans="1:8" ht="18.75" customHeight="1">
      <c r="A48" s="12"/>
      <c r="B48" s="28" t="s">
        <v>158</v>
      </c>
      <c r="C48" s="13" t="s">
        <v>144</v>
      </c>
      <c r="D48" s="13"/>
      <c r="E48" s="14"/>
      <c r="F48" s="14"/>
      <c r="G48" s="14"/>
      <c r="H48" s="2"/>
    </row>
    <row r="49" spans="1:8" ht="18.75" customHeight="1">
      <c r="A49" s="12"/>
      <c r="B49" s="28" t="s">
        <v>159</v>
      </c>
      <c r="C49" s="13" t="s">
        <v>145</v>
      </c>
      <c r="D49" s="13"/>
      <c r="E49" s="14">
        <v>8500</v>
      </c>
      <c r="F49" s="14"/>
      <c r="G49" s="14">
        <v>8241</v>
      </c>
      <c r="H49" s="2"/>
    </row>
    <row r="50" spans="1:8" s="4" customFormat="1" ht="77.25" customHeight="1">
      <c r="A50" s="9">
        <v>2.5</v>
      </c>
      <c r="B50" s="27" t="s">
        <v>22</v>
      </c>
      <c r="C50" s="10" t="s">
        <v>10</v>
      </c>
      <c r="D50" s="10"/>
      <c r="E50" s="11">
        <f>E51+E52+E53+E54+E55+E56+E58+E59+E57</f>
        <v>3639500</v>
      </c>
      <c r="F50" s="11"/>
      <c r="G50" s="11">
        <f>G51+G52+G53+G54+G55+G56+G58+G59+G57</f>
        <v>3637131.8000000003</v>
      </c>
      <c r="H50" s="3"/>
    </row>
    <row r="51" spans="1:8" ht="18" customHeight="1">
      <c r="A51" s="12"/>
      <c r="B51" s="28" t="s">
        <v>92</v>
      </c>
      <c r="C51" s="13" t="s">
        <v>138</v>
      </c>
      <c r="D51" s="13"/>
      <c r="E51" s="14">
        <v>260000</v>
      </c>
      <c r="F51" s="14"/>
      <c r="G51" s="14">
        <v>259568.28</v>
      </c>
      <c r="H51" s="2"/>
    </row>
    <row r="52" spans="1:8" ht="14.25" customHeight="1">
      <c r="A52" s="12"/>
      <c r="B52" s="28" t="s">
        <v>93</v>
      </c>
      <c r="C52" s="13" t="s">
        <v>139</v>
      </c>
      <c r="D52" s="13"/>
      <c r="E52" s="14"/>
      <c r="F52" s="14"/>
      <c r="G52" s="14"/>
      <c r="H52" s="2"/>
    </row>
    <row r="53" spans="1:8" ht="17.25" customHeight="1">
      <c r="A53" s="12"/>
      <c r="B53" s="28" t="s">
        <v>94</v>
      </c>
      <c r="C53" s="13" t="s">
        <v>140</v>
      </c>
      <c r="D53" s="13"/>
      <c r="E53" s="14">
        <v>281500</v>
      </c>
      <c r="F53" s="14"/>
      <c r="G53" s="14">
        <v>281422.26</v>
      </c>
      <c r="H53" s="2"/>
    </row>
    <row r="54" spans="1:8" ht="17.25" customHeight="1">
      <c r="A54" s="12"/>
      <c r="B54" s="28" t="s">
        <v>117</v>
      </c>
      <c r="C54" s="13" t="s">
        <v>142</v>
      </c>
      <c r="D54" s="13"/>
      <c r="E54" s="14">
        <v>112500</v>
      </c>
      <c r="F54" s="14"/>
      <c r="G54" s="14">
        <v>112060</v>
      </c>
      <c r="H54" s="2"/>
    </row>
    <row r="55" spans="1:8" ht="16.5" customHeight="1">
      <c r="A55" s="12"/>
      <c r="B55" s="28" t="s">
        <v>95</v>
      </c>
      <c r="C55" s="13" t="s">
        <v>141</v>
      </c>
      <c r="D55" s="13"/>
      <c r="E55" s="14">
        <v>543000</v>
      </c>
      <c r="F55" s="14"/>
      <c r="G55" s="14">
        <v>542865.85</v>
      </c>
      <c r="H55" s="2"/>
    </row>
    <row r="56" spans="1:8" ht="16.5" customHeight="1">
      <c r="A56" s="12"/>
      <c r="B56" s="28" t="s">
        <v>96</v>
      </c>
      <c r="C56" s="13" t="s">
        <v>143</v>
      </c>
      <c r="D56" s="13"/>
      <c r="E56" s="14">
        <v>1758500</v>
      </c>
      <c r="F56" s="14"/>
      <c r="G56" s="14">
        <v>1758223.25</v>
      </c>
      <c r="H56" s="2"/>
    </row>
    <row r="57" spans="1:8" ht="16.5" customHeight="1">
      <c r="A57" s="12"/>
      <c r="B57" s="28" t="s">
        <v>131</v>
      </c>
      <c r="C57" s="13" t="s">
        <v>146</v>
      </c>
      <c r="D57" s="13"/>
      <c r="E57" s="14">
        <v>70000</v>
      </c>
      <c r="F57" s="14"/>
      <c r="G57" s="14">
        <v>69542.22</v>
      </c>
      <c r="H57" s="2"/>
    </row>
    <row r="58" spans="1:8" ht="16.5" customHeight="1">
      <c r="A58" s="12"/>
      <c r="B58" s="28" t="s">
        <v>118</v>
      </c>
      <c r="C58" s="13" t="s">
        <v>144</v>
      </c>
      <c r="D58" s="13"/>
      <c r="E58" s="14">
        <v>77000</v>
      </c>
      <c r="F58" s="14"/>
      <c r="G58" s="14">
        <v>76784.66</v>
      </c>
      <c r="H58" s="2"/>
    </row>
    <row r="59" spans="1:8" ht="16.5" customHeight="1">
      <c r="A59" s="12"/>
      <c r="B59" s="28" t="s">
        <v>119</v>
      </c>
      <c r="C59" s="13" t="s">
        <v>145</v>
      </c>
      <c r="D59" s="13"/>
      <c r="E59" s="14">
        <v>537000</v>
      </c>
      <c r="F59" s="14"/>
      <c r="G59" s="14">
        <v>536665.28</v>
      </c>
      <c r="H59" s="2"/>
    </row>
    <row r="60" spans="1:8" ht="38.25" customHeight="1">
      <c r="A60" s="12"/>
      <c r="B60" s="27" t="s">
        <v>171</v>
      </c>
      <c r="C60" s="10" t="s">
        <v>173</v>
      </c>
      <c r="D60" s="10"/>
      <c r="E60" s="11">
        <f>E61+E62+E63+E64+E65+E66+E67+E68+E69</f>
        <v>5000</v>
      </c>
      <c r="F60" s="11"/>
      <c r="G60" s="11">
        <f>G66</f>
        <v>4640</v>
      </c>
      <c r="H60" s="2"/>
    </row>
    <row r="61" spans="1:8" ht="16.5" customHeight="1">
      <c r="A61" s="12"/>
      <c r="B61" s="28" t="s">
        <v>175</v>
      </c>
      <c r="C61" s="13" t="s">
        <v>138</v>
      </c>
      <c r="D61" s="13"/>
      <c r="E61" s="14"/>
      <c r="F61" s="14"/>
      <c r="G61" s="14"/>
      <c r="H61" s="2"/>
    </row>
    <row r="62" spans="1:8" ht="16.5" customHeight="1">
      <c r="A62" s="12"/>
      <c r="B62" s="28" t="s">
        <v>176</v>
      </c>
      <c r="C62" s="13" t="s">
        <v>139</v>
      </c>
      <c r="D62" s="13"/>
      <c r="E62" s="14"/>
      <c r="F62" s="14"/>
      <c r="G62" s="14"/>
      <c r="H62" s="2"/>
    </row>
    <row r="63" spans="1:8" ht="16.5" customHeight="1">
      <c r="A63" s="12"/>
      <c r="B63" s="28" t="s">
        <v>177</v>
      </c>
      <c r="C63" s="13" t="s">
        <v>140</v>
      </c>
      <c r="D63" s="13"/>
      <c r="E63" s="14"/>
      <c r="F63" s="14"/>
      <c r="G63" s="14"/>
      <c r="H63" s="2"/>
    </row>
    <row r="64" spans="1:8" ht="16.5" customHeight="1">
      <c r="A64" s="12"/>
      <c r="B64" s="28" t="s">
        <v>178</v>
      </c>
      <c r="C64" s="13" t="s">
        <v>142</v>
      </c>
      <c r="D64" s="13"/>
      <c r="E64" s="14"/>
      <c r="F64" s="14"/>
      <c r="G64" s="14"/>
      <c r="H64" s="2"/>
    </row>
    <row r="65" spans="1:8" ht="16.5" customHeight="1">
      <c r="A65" s="12"/>
      <c r="B65" s="28" t="s">
        <v>179</v>
      </c>
      <c r="C65" s="13" t="s">
        <v>141</v>
      </c>
      <c r="D65" s="13"/>
      <c r="E65" s="14"/>
      <c r="F65" s="14"/>
      <c r="G65" s="14"/>
      <c r="H65" s="2"/>
    </row>
    <row r="66" spans="1:8" ht="16.5" customHeight="1">
      <c r="A66" s="12"/>
      <c r="B66" s="28" t="s">
        <v>180</v>
      </c>
      <c r="C66" s="13" t="s">
        <v>143</v>
      </c>
      <c r="D66" s="13"/>
      <c r="E66" s="14">
        <v>5000</v>
      </c>
      <c r="F66" s="14"/>
      <c r="G66" s="14">
        <v>4640</v>
      </c>
      <c r="H66" s="2"/>
    </row>
    <row r="67" spans="1:8" ht="16.5" customHeight="1">
      <c r="A67" s="12"/>
      <c r="B67" s="28" t="s">
        <v>181</v>
      </c>
      <c r="C67" s="13" t="s">
        <v>146</v>
      </c>
      <c r="D67" s="13"/>
      <c r="E67" s="14"/>
      <c r="F67" s="14"/>
      <c r="G67" s="14"/>
      <c r="H67" s="2"/>
    </row>
    <row r="68" spans="1:8" ht="16.5" customHeight="1">
      <c r="A68" s="12"/>
      <c r="B68" s="28" t="s">
        <v>182</v>
      </c>
      <c r="C68" s="13" t="s">
        <v>144</v>
      </c>
      <c r="D68" s="13"/>
      <c r="E68" s="14"/>
      <c r="F68" s="14"/>
      <c r="G68" s="14"/>
      <c r="H68" s="2"/>
    </row>
    <row r="69" spans="1:8" ht="16.5" customHeight="1">
      <c r="A69" s="12"/>
      <c r="B69" s="28" t="s">
        <v>183</v>
      </c>
      <c r="C69" s="13" t="s">
        <v>145</v>
      </c>
      <c r="D69" s="13"/>
      <c r="E69" s="14"/>
      <c r="F69" s="14"/>
      <c r="G69" s="14"/>
      <c r="H69" s="2"/>
    </row>
    <row r="70" spans="1:8" s="4" customFormat="1" ht="48.75" customHeight="1">
      <c r="A70" s="9">
        <v>2.31</v>
      </c>
      <c r="B70" s="27" t="s">
        <v>44</v>
      </c>
      <c r="C70" s="10" t="s">
        <v>1</v>
      </c>
      <c r="D70" s="10"/>
      <c r="E70" s="11">
        <f>E71+E72</f>
        <v>0</v>
      </c>
      <c r="F70" s="11"/>
      <c r="G70" s="11">
        <f>G71+G72</f>
        <v>0</v>
      </c>
      <c r="H70" s="3"/>
    </row>
    <row r="71" spans="1:8" ht="16.5" customHeight="1">
      <c r="A71" s="12"/>
      <c r="B71" s="28" t="s">
        <v>97</v>
      </c>
      <c r="C71" s="13" t="s">
        <v>141</v>
      </c>
      <c r="D71" s="13"/>
      <c r="E71" s="14"/>
      <c r="F71" s="14"/>
      <c r="G71" s="14"/>
      <c r="H71" s="2"/>
    </row>
    <row r="72" spans="1:8" ht="17.25" customHeight="1">
      <c r="A72" s="12"/>
      <c r="B72" s="28" t="s">
        <v>98</v>
      </c>
      <c r="C72" s="13" t="s">
        <v>143</v>
      </c>
      <c r="D72" s="13"/>
      <c r="E72" s="14"/>
      <c r="F72" s="14"/>
      <c r="G72" s="14"/>
      <c r="H72" s="2"/>
    </row>
    <row r="73" spans="1:8" s="4" customFormat="1" ht="25.5" customHeight="1">
      <c r="A73" s="9">
        <v>2.44</v>
      </c>
      <c r="B73" s="27" t="s">
        <v>19</v>
      </c>
      <c r="C73" s="10" t="s">
        <v>28</v>
      </c>
      <c r="D73" s="10"/>
      <c r="E73" s="11">
        <f>E74+E75</f>
        <v>21081990</v>
      </c>
      <c r="F73" s="11"/>
      <c r="G73" s="11">
        <f>G74+G75</f>
        <v>21081593.35</v>
      </c>
      <c r="H73" s="3"/>
    </row>
    <row r="74" spans="1:8" ht="18" customHeight="1">
      <c r="A74" s="12"/>
      <c r="B74" s="28" t="s">
        <v>99</v>
      </c>
      <c r="C74" s="13" t="s">
        <v>141</v>
      </c>
      <c r="D74" s="13"/>
      <c r="E74" s="14">
        <v>21081990</v>
      </c>
      <c r="F74" s="14"/>
      <c r="G74" s="14">
        <v>21081593.35</v>
      </c>
      <c r="H74" s="2"/>
    </row>
    <row r="75" spans="1:8" ht="17.25" customHeight="1">
      <c r="A75" s="12"/>
      <c r="B75" s="28" t="s">
        <v>100</v>
      </c>
      <c r="C75" s="13" t="s">
        <v>143</v>
      </c>
      <c r="D75" s="13"/>
      <c r="E75" s="14"/>
      <c r="F75" s="14"/>
      <c r="G75" s="14"/>
      <c r="H75" s="2"/>
    </row>
    <row r="76" spans="1:8" s="4" customFormat="1" ht="33" customHeight="1">
      <c r="A76" s="9">
        <v>2.47</v>
      </c>
      <c r="B76" s="27" t="s">
        <v>11</v>
      </c>
      <c r="C76" s="10" t="s">
        <v>35</v>
      </c>
      <c r="D76" s="10"/>
      <c r="E76" s="11">
        <f>E78+E77</f>
        <v>3271750</v>
      </c>
      <c r="F76" s="11"/>
      <c r="G76" s="11">
        <f>G77+G78</f>
        <v>3270594.1</v>
      </c>
      <c r="H76" s="3"/>
    </row>
    <row r="77" spans="1:8" s="4" customFormat="1" ht="25.5" customHeight="1">
      <c r="A77" s="9"/>
      <c r="B77" s="28" t="s">
        <v>157</v>
      </c>
      <c r="C77" s="13" t="s">
        <v>141</v>
      </c>
      <c r="D77" s="13"/>
      <c r="E77" s="14">
        <v>621750</v>
      </c>
      <c r="F77" s="14"/>
      <c r="G77" s="14">
        <v>621534.44</v>
      </c>
      <c r="H77" s="3"/>
    </row>
    <row r="78" spans="1:8" ht="19.5" customHeight="1">
      <c r="A78" s="12"/>
      <c r="B78" s="28" t="s">
        <v>101</v>
      </c>
      <c r="C78" s="13" t="s">
        <v>143</v>
      </c>
      <c r="D78" s="13"/>
      <c r="E78" s="14">
        <v>2650000</v>
      </c>
      <c r="F78" s="14"/>
      <c r="G78" s="14">
        <v>2649059.66</v>
      </c>
      <c r="H78" s="2"/>
    </row>
    <row r="79" spans="1:8" s="4" customFormat="1" ht="25.5" customHeight="1">
      <c r="A79" s="9">
        <v>2.48</v>
      </c>
      <c r="B79" s="27" t="s">
        <v>4</v>
      </c>
      <c r="C79" s="10" t="s">
        <v>16</v>
      </c>
      <c r="D79" s="10"/>
      <c r="E79" s="11">
        <f>E80+E81+E82</f>
        <v>324500</v>
      </c>
      <c r="F79" s="11"/>
      <c r="G79" s="11">
        <f>G80+G81+G82</f>
        <v>324250.54</v>
      </c>
      <c r="H79" s="3"/>
    </row>
    <row r="80" spans="1:8" ht="17.25" customHeight="1">
      <c r="A80" s="12"/>
      <c r="B80" s="28" t="s">
        <v>102</v>
      </c>
      <c r="C80" s="13" t="s">
        <v>141</v>
      </c>
      <c r="D80" s="13"/>
      <c r="E80" s="14"/>
      <c r="F80" s="14"/>
      <c r="G80" s="14"/>
      <c r="H80" s="2"/>
    </row>
    <row r="81" spans="1:8" ht="17.25" customHeight="1">
      <c r="A81" s="12"/>
      <c r="B81" s="28" t="s">
        <v>103</v>
      </c>
      <c r="C81" s="13" t="s">
        <v>143</v>
      </c>
      <c r="D81" s="13"/>
      <c r="E81" s="14">
        <v>298100</v>
      </c>
      <c r="F81" s="14"/>
      <c r="G81" s="14">
        <v>298000.54</v>
      </c>
      <c r="H81" s="2"/>
    </row>
    <row r="82" spans="1:8" ht="18" customHeight="1">
      <c r="A82" s="12"/>
      <c r="B82" s="28" t="s">
        <v>120</v>
      </c>
      <c r="C82" s="13" t="s">
        <v>146</v>
      </c>
      <c r="D82" s="13"/>
      <c r="E82" s="14">
        <v>26400</v>
      </c>
      <c r="F82" s="14"/>
      <c r="G82" s="14">
        <v>26250</v>
      </c>
      <c r="H82" s="2"/>
    </row>
    <row r="83" spans="1:8" s="4" customFormat="1" ht="25.5" customHeight="1">
      <c r="A83" s="9">
        <v>2.49</v>
      </c>
      <c r="B83" s="27" t="s">
        <v>12</v>
      </c>
      <c r="C83" s="10" t="s">
        <v>14</v>
      </c>
      <c r="D83" s="10"/>
      <c r="E83" s="11">
        <f>E84+E85+E86</f>
        <v>4370000</v>
      </c>
      <c r="F83" s="11"/>
      <c r="G83" s="11">
        <f>G84+G85+G86</f>
        <v>4369013.77</v>
      </c>
      <c r="H83" s="3"/>
    </row>
    <row r="84" spans="1:8" ht="15" customHeight="1">
      <c r="A84" s="12"/>
      <c r="B84" s="28" t="s">
        <v>104</v>
      </c>
      <c r="C84" s="13" t="s">
        <v>141</v>
      </c>
      <c r="D84" s="13"/>
      <c r="E84" s="14">
        <v>4370000</v>
      </c>
      <c r="F84" s="14"/>
      <c r="G84" s="14">
        <v>4369013.77</v>
      </c>
      <c r="H84" s="2"/>
    </row>
    <row r="85" spans="1:8" ht="18.75" customHeight="1">
      <c r="A85" s="12"/>
      <c r="B85" s="28" t="s">
        <v>105</v>
      </c>
      <c r="C85" s="13" t="s">
        <v>143</v>
      </c>
      <c r="D85" s="13"/>
      <c r="E85" s="14"/>
      <c r="F85" s="14"/>
      <c r="G85" s="14"/>
      <c r="H85" s="2"/>
    </row>
    <row r="86" spans="1:8" ht="24.75" customHeight="1">
      <c r="A86" s="12"/>
      <c r="B86" s="28" t="s">
        <v>121</v>
      </c>
      <c r="C86" s="13" t="s">
        <v>144</v>
      </c>
      <c r="D86" s="13"/>
      <c r="E86" s="14"/>
      <c r="F86" s="14"/>
      <c r="G86" s="14"/>
      <c r="H86" s="2"/>
    </row>
    <row r="87" spans="1:8" s="4" customFormat="1" ht="25.5" customHeight="1">
      <c r="A87" s="9">
        <v>2.5</v>
      </c>
      <c r="B87" s="27" t="s">
        <v>32</v>
      </c>
      <c r="C87" s="10" t="s">
        <v>37</v>
      </c>
      <c r="D87" s="10"/>
      <c r="E87" s="11">
        <f>E88+E89+E90+E91+E92+E93</f>
        <v>20329378</v>
      </c>
      <c r="F87" s="11"/>
      <c r="G87" s="11">
        <f>G88+G89+G90+G91+G92+G93</f>
        <v>19890625.160000004</v>
      </c>
      <c r="H87" s="3"/>
    </row>
    <row r="88" spans="1:8" ht="35.25" customHeight="1">
      <c r="A88" s="12"/>
      <c r="B88" s="28" t="s">
        <v>122</v>
      </c>
      <c r="C88" s="13" t="s">
        <v>139</v>
      </c>
      <c r="D88" s="13"/>
      <c r="E88" s="14"/>
      <c r="F88" s="14"/>
      <c r="G88" s="14"/>
      <c r="H88" s="2"/>
    </row>
    <row r="89" spans="1:8" ht="18.75" customHeight="1">
      <c r="A89" s="12"/>
      <c r="B89" s="28" t="s">
        <v>107</v>
      </c>
      <c r="C89" s="13" t="s">
        <v>140</v>
      </c>
      <c r="D89" s="13"/>
      <c r="E89" s="14">
        <v>10122118</v>
      </c>
      <c r="F89" s="14"/>
      <c r="G89" s="14">
        <v>10121097.78</v>
      </c>
      <c r="H89" s="2"/>
    </row>
    <row r="90" spans="1:8" ht="17.25" customHeight="1">
      <c r="A90" s="12"/>
      <c r="B90" s="28" t="s">
        <v>106</v>
      </c>
      <c r="C90" s="13" t="s">
        <v>141</v>
      </c>
      <c r="D90" s="13"/>
      <c r="E90" s="14">
        <v>9426260</v>
      </c>
      <c r="F90" s="14"/>
      <c r="G90" s="14">
        <v>8989403.96</v>
      </c>
      <c r="H90" s="2"/>
    </row>
    <row r="91" spans="1:8" ht="20.25" customHeight="1">
      <c r="A91" s="12"/>
      <c r="B91" s="28" t="s">
        <v>108</v>
      </c>
      <c r="C91" s="13" t="s">
        <v>143</v>
      </c>
      <c r="D91" s="13"/>
      <c r="E91" s="14">
        <v>747000</v>
      </c>
      <c r="F91" s="14"/>
      <c r="G91" s="14">
        <v>746662.42</v>
      </c>
      <c r="H91" s="2"/>
    </row>
    <row r="92" spans="1:8" ht="20.25" customHeight="1">
      <c r="A92" s="12"/>
      <c r="B92" s="28" t="s">
        <v>123</v>
      </c>
      <c r="C92" s="13" t="s">
        <v>144</v>
      </c>
      <c r="D92" s="13"/>
      <c r="E92" s="14">
        <v>34000</v>
      </c>
      <c r="F92" s="14"/>
      <c r="G92" s="14">
        <v>33461</v>
      </c>
      <c r="H92" s="2"/>
    </row>
    <row r="93" spans="1:8" ht="20.25" customHeight="1">
      <c r="A93" s="12"/>
      <c r="B93" s="28" t="s">
        <v>124</v>
      </c>
      <c r="C93" s="13" t="s">
        <v>145</v>
      </c>
      <c r="D93" s="13"/>
      <c r="E93" s="14"/>
      <c r="F93" s="14"/>
      <c r="G93" s="14"/>
      <c r="H93" s="2"/>
    </row>
    <row r="94" spans="1:8" s="4" customFormat="1" ht="31.5" customHeight="1">
      <c r="A94" s="9">
        <v>2.52</v>
      </c>
      <c r="B94" s="27" t="s">
        <v>8</v>
      </c>
      <c r="C94" s="10" t="s">
        <v>26</v>
      </c>
      <c r="D94" s="10"/>
      <c r="E94" s="11">
        <f>E95+E96</f>
        <v>0</v>
      </c>
      <c r="F94" s="11"/>
      <c r="G94" s="11">
        <f>G95+G96</f>
        <v>0</v>
      </c>
      <c r="H94" s="3"/>
    </row>
    <row r="95" spans="1:8" ht="17.25" customHeight="1">
      <c r="A95" s="12"/>
      <c r="B95" s="28" t="s">
        <v>109</v>
      </c>
      <c r="C95" s="13" t="s">
        <v>141</v>
      </c>
      <c r="D95" s="13"/>
      <c r="E95" s="14"/>
      <c r="F95" s="14"/>
      <c r="G95" s="14"/>
      <c r="H95" s="2"/>
    </row>
    <row r="96" spans="1:8" ht="17.25" customHeight="1">
      <c r="A96" s="12"/>
      <c r="B96" s="28" t="s">
        <v>110</v>
      </c>
      <c r="C96" s="13" t="s">
        <v>143</v>
      </c>
      <c r="D96" s="13"/>
      <c r="E96" s="14"/>
      <c r="F96" s="14"/>
      <c r="G96" s="14"/>
      <c r="H96" s="2"/>
    </row>
    <row r="97" spans="1:8" s="4" customFormat="1" ht="25.5" customHeight="1">
      <c r="A97" s="9">
        <v>2.66</v>
      </c>
      <c r="B97" s="27" t="s">
        <v>27</v>
      </c>
      <c r="C97" s="10" t="s">
        <v>43</v>
      </c>
      <c r="D97" s="10"/>
      <c r="E97" s="11">
        <f>E98+E100+E101+E102+E104+E105+E99+E103</f>
        <v>3455000</v>
      </c>
      <c r="F97" s="11"/>
      <c r="G97" s="11">
        <f>G98+G100+G101+G102+G104+G105+G99+G103</f>
        <v>3453196.82</v>
      </c>
      <c r="H97" s="3"/>
    </row>
    <row r="98" spans="1:8" ht="18" customHeight="1">
      <c r="A98" s="12"/>
      <c r="B98" s="28" t="s">
        <v>111</v>
      </c>
      <c r="C98" s="13" t="s">
        <v>138</v>
      </c>
      <c r="D98" s="13"/>
      <c r="E98" s="14">
        <v>53500</v>
      </c>
      <c r="F98" s="14"/>
      <c r="G98" s="14">
        <v>53283.04</v>
      </c>
      <c r="H98" s="2"/>
    </row>
    <row r="99" spans="1:8" ht="18" customHeight="1">
      <c r="A99" s="12"/>
      <c r="B99" s="28" t="s">
        <v>155</v>
      </c>
      <c r="C99" s="13" t="s">
        <v>139</v>
      </c>
      <c r="D99" s="13"/>
      <c r="E99" s="14"/>
      <c r="F99" s="14"/>
      <c r="G99" s="14"/>
      <c r="H99" s="2"/>
    </row>
    <row r="100" spans="1:8" ht="18" customHeight="1">
      <c r="A100" s="12"/>
      <c r="B100" s="28" t="s">
        <v>112</v>
      </c>
      <c r="C100" s="13" t="s">
        <v>140</v>
      </c>
      <c r="D100" s="13"/>
      <c r="E100" s="14">
        <v>598500</v>
      </c>
      <c r="F100" s="14"/>
      <c r="G100" s="14">
        <v>598030.24</v>
      </c>
      <c r="H100" s="2"/>
    </row>
    <row r="101" spans="1:8" ht="20.25" customHeight="1">
      <c r="A101" s="12"/>
      <c r="B101" s="28" t="s">
        <v>113</v>
      </c>
      <c r="C101" s="13" t="s">
        <v>141</v>
      </c>
      <c r="D101" s="13"/>
      <c r="E101" s="14">
        <v>783000</v>
      </c>
      <c r="F101" s="14"/>
      <c r="G101" s="14">
        <v>782578.35</v>
      </c>
      <c r="H101" s="2"/>
    </row>
    <row r="102" spans="1:8" ht="19.5" customHeight="1">
      <c r="A102" s="12"/>
      <c r="B102" s="28" t="s">
        <v>114</v>
      </c>
      <c r="C102" s="13" t="s">
        <v>143</v>
      </c>
      <c r="D102" s="13"/>
      <c r="E102" s="14">
        <v>1617500</v>
      </c>
      <c r="F102" s="14"/>
      <c r="G102" s="14">
        <v>1617394.06</v>
      </c>
      <c r="H102" s="2"/>
    </row>
    <row r="103" spans="1:8" ht="19.5" customHeight="1">
      <c r="A103" s="12"/>
      <c r="B103" s="28" t="s">
        <v>134</v>
      </c>
      <c r="C103" s="13" t="s">
        <v>146</v>
      </c>
      <c r="D103" s="13"/>
      <c r="E103" s="14">
        <v>80000</v>
      </c>
      <c r="F103" s="14"/>
      <c r="G103" s="14">
        <v>79767.03</v>
      </c>
      <c r="H103" s="2"/>
    </row>
    <row r="104" spans="1:8" ht="18.75" customHeight="1">
      <c r="A104" s="12"/>
      <c r="B104" s="28" t="s">
        <v>115</v>
      </c>
      <c r="C104" s="13" t="s">
        <v>144</v>
      </c>
      <c r="D104" s="13"/>
      <c r="E104" s="14">
        <v>123500</v>
      </c>
      <c r="F104" s="14"/>
      <c r="G104" s="14">
        <v>123484.79</v>
      </c>
      <c r="H104" s="2"/>
    </row>
    <row r="105" spans="1:8" ht="18.75" customHeight="1">
      <c r="A105" s="12"/>
      <c r="B105" s="28" t="s">
        <v>116</v>
      </c>
      <c r="C105" s="13" t="s">
        <v>145</v>
      </c>
      <c r="D105" s="13"/>
      <c r="E105" s="14">
        <v>199000</v>
      </c>
      <c r="F105" s="14"/>
      <c r="G105" s="14">
        <v>198659.31</v>
      </c>
      <c r="H105" s="2"/>
    </row>
    <row r="106" spans="1:8" s="4" customFormat="1" ht="25.5" customHeight="1">
      <c r="A106" s="9">
        <v>2.86</v>
      </c>
      <c r="B106" s="27" t="s">
        <v>24</v>
      </c>
      <c r="C106" s="10" t="s">
        <v>40</v>
      </c>
      <c r="D106" s="10"/>
      <c r="E106" s="11">
        <f>E107</f>
        <v>0</v>
      </c>
      <c r="F106" s="11"/>
      <c r="G106" s="11">
        <f>G107</f>
        <v>0</v>
      </c>
      <c r="H106" s="3"/>
    </row>
    <row r="107" spans="1:8" ht="18" customHeight="1">
      <c r="A107" s="12"/>
      <c r="B107" s="28" t="s">
        <v>125</v>
      </c>
      <c r="C107" s="13" t="s">
        <v>143</v>
      </c>
      <c r="D107" s="13"/>
      <c r="E107" s="14"/>
      <c r="F107" s="14"/>
      <c r="G107" s="14"/>
      <c r="H107" s="2"/>
    </row>
    <row r="108" spans="1:8" ht="33" customHeight="1">
      <c r="A108" s="12"/>
      <c r="B108" s="27" t="s">
        <v>53</v>
      </c>
      <c r="C108" s="10" t="s">
        <v>67</v>
      </c>
      <c r="D108" s="10"/>
      <c r="E108" s="11">
        <f>E109</f>
        <v>597000</v>
      </c>
      <c r="F108" s="11"/>
      <c r="G108" s="11">
        <f>G109</f>
        <v>596750.7</v>
      </c>
      <c r="H108" s="2"/>
    </row>
    <row r="109" spans="1:8" s="7" customFormat="1" ht="19.5" customHeight="1">
      <c r="A109" s="12">
        <v>2.79</v>
      </c>
      <c r="B109" s="28" t="s">
        <v>31</v>
      </c>
      <c r="C109" s="13" t="s">
        <v>34</v>
      </c>
      <c r="D109" s="13"/>
      <c r="E109" s="14">
        <f>E110</f>
        <v>597000</v>
      </c>
      <c r="F109" s="14"/>
      <c r="G109" s="14">
        <f>G110</f>
        <v>596750.7</v>
      </c>
      <c r="H109" s="2"/>
    </row>
    <row r="110" spans="1:8" ht="36.75" customHeight="1">
      <c r="A110" s="12"/>
      <c r="B110" s="28" t="s">
        <v>126</v>
      </c>
      <c r="C110" s="13" t="s">
        <v>147</v>
      </c>
      <c r="D110" s="13"/>
      <c r="E110" s="14">
        <v>597000</v>
      </c>
      <c r="F110" s="14"/>
      <c r="G110" s="14">
        <v>596750.7</v>
      </c>
      <c r="H110" s="2"/>
    </row>
    <row r="111" spans="1:8" ht="38.25" customHeight="1">
      <c r="A111" s="12"/>
      <c r="B111" s="27" t="s">
        <v>191</v>
      </c>
      <c r="C111" s="10" t="s">
        <v>192</v>
      </c>
      <c r="D111" s="10"/>
      <c r="E111" s="11">
        <f>E112</f>
        <v>100000</v>
      </c>
      <c r="F111" s="11"/>
      <c r="G111" s="11">
        <f>G112</f>
        <v>99410</v>
      </c>
      <c r="H111" s="2"/>
    </row>
    <row r="112" spans="1:8" s="7" customFormat="1" ht="17.25" customHeight="1">
      <c r="A112" s="12">
        <v>2.81</v>
      </c>
      <c r="B112" s="28" t="s">
        <v>6</v>
      </c>
      <c r="C112" s="13" t="s">
        <v>13</v>
      </c>
      <c r="D112" s="13"/>
      <c r="E112" s="14">
        <f>E113</f>
        <v>100000</v>
      </c>
      <c r="F112" s="14"/>
      <c r="G112" s="14">
        <f>G113</f>
        <v>99410</v>
      </c>
      <c r="H112" s="2"/>
    </row>
    <row r="113" spans="1:8" ht="16.5" customHeight="1">
      <c r="A113" s="12"/>
      <c r="B113" s="28" t="s">
        <v>127</v>
      </c>
      <c r="C113" s="13" t="s">
        <v>148</v>
      </c>
      <c r="D113" s="13"/>
      <c r="E113" s="14">
        <v>100000</v>
      </c>
      <c r="F113" s="14"/>
      <c r="G113" s="14">
        <v>99410</v>
      </c>
      <c r="H113" s="2"/>
    </row>
    <row r="114" spans="1:8" ht="48.75" customHeight="1">
      <c r="A114" s="12"/>
      <c r="B114" s="27" t="s">
        <v>54</v>
      </c>
      <c r="C114" s="10" t="s">
        <v>68</v>
      </c>
      <c r="D114" s="10"/>
      <c r="E114" s="11">
        <f>E115</f>
        <v>175542527.93</v>
      </c>
      <c r="F114" s="11"/>
      <c r="G114" s="11">
        <f>G115</f>
        <v>175542030.55</v>
      </c>
      <c r="H114" s="2"/>
    </row>
    <row r="115" spans="1:8" s="7" customFormat="1" ht="15.75" customHeight="1">
      <c r="A115" s="12">
        <v>2.48</v>
      </c>
      <c r="B115" s="28" t="s">
        <v>4</v>
      </c>
      <c r="C115" s="13" t="s">
        <v>16</v>
      </c>
      <c r="D115" s="13"/>
      <c r="E115" s="14">
        <f>E116</f>
        <v>175542527.93</v>
      </c>
      <c r="F115" s="14"/>
      <c r="G115" s="14">
        <f>G116</f>
        <v>175542030.55</v>
      </c>
      <c r="H115" s="2"/>
    </row>
    <row r="116" spans="1:8" ht="18" customHeight="1">
      <c r="A116" s="12"/>
      <c r="B116" s="28" t="s">
        <v>128</v>
      </c>
      <c r="C116" s="13" t="s">
        <v>144</v>
      </c>
      <c r="D116" s="13"/>
      <c r="E116" s="14">
        <v>175542527.93</v>
      </c>
      <c r="F116" s="14"/>
      <c r="G116" s="14">
        <v>175542030.55</v>
      </c>
      <c r="H116" s="2"/>
    </row>
    <row r="117" spans="1:8" ht="49.5" customHeight="1">
      <c r="A117" s="12"/>
      <c r="B117" s="27" t="s">
        <v>151</v>
      </c>
      <c r="C117" s="10" t="s">
        <v>152</v>
      </c>
      <c r="D117" s="10"/>
      <c r="E117" s="11">
        <f>E122+E120+E118</f>
        <v>16306700</v>
      </c>
      <c r="F117" s="11"/>
      <c r="G117" s="11">
        <f>G118+G120+G122</f>
        <v>16305488.97</v>
      </c>
      <c r="H117" s="2"/>
    </row>
    <row r="118" spans="1:8" ht="18" customHeight="1">
      <c r="A118" s="12">
        <v>2.48</v>
      </c>
      <c r="B118" s="28" t="s">
        <v>4</v>
      </c>
      <c r="C118" s="13" t="s">
        <v>16</v>
      </c>
      <c r="D118" s="13"/>
      <c r="E118" s="14">
        <f>E119</f>
        <v>0</v>
      </c>
      <c r="F118" s="14"/>
      <c r="G118" s="14">
        <f>G119</f>
        <v>0</v>
      </c>
      <c r="H118" s="2"/>
    </row>
    <row r="119" spans="1:8" ht="18" customHeight="1">
      <c r="A119" s="12"/>
      <c r="B119" s="28" t="s">
        <v>128</v>
      </c>
      <c r="C119" s="13" t="s">
        <v>144</v>
      </c>
      <c r="D119" s="13"/>
      <c r="E119" s="14"/>
      <c r="F119" s="14"/>
      <c r="G119" s="14"/>
      <c r="H119" s="2"/>
    </row>
    <row r="120" spans="1:8" ht="18" customHeight="1">
      <c r="A120" s="12"/>
      <c r="B120" s="28" t="s">
        <v>32</v>
      </c>
      <c r="C120" s="13" t="s">
        <v>37</v>
      </c>
      <c r="D120" s="13"/>
      <c r="E120" s="14">
        <f>E121</f>
        <v>0</v>
      </c>
      <c r="F120" s="14"/>
      <c r="G120" s="14">
        <f>G121</f>
        <v>0</v>
      </c>
      <c r="H120" s="2"/>
    </row>
    <row r="121" spans="1:8" ht="18" customHeight="1">
      <c r="A121" s="12"/>
      <c r="B121" s="28" t="s">
        <v>123</v>
      </c>
      <c r="C121" s="13" t="s">
        <v>144</v>
      </c>
      <c r="D121" s="13"/>
      <c r="E121" s="14"/>
      <c r="F121" s="14"/>
      <c r="G121" s="14"/>
      <c r="H121" s="2"/>
    </row>
    <row r="122" spans="1:8" ht="27" customHeight="1">
      <c r="A122" s="12"/>
      <c r="B122" s="28" t="s">
        <v>8</v>
      </c>
      <c r="C122" s="13" t="s">
        <v>26</v>
      </c>
      <c r="D122" s="13"/>
      <c r="E122" s="14">
        <f>E123</f>
        <v>16306700</v>
      </c>
      <c r="F122" s="14"/>
      <c r="G122" s="14">
        <f>G123</f>
        <v>16305488.97</v>
      </c>
      <c r="H122" s="2"/>
    </row>
    <row r="123" spans="1:8" ht="18" customHeight="1">
      <c r="A123" s="12"/>
      <c r="B123" s="28" t="s">
        <v>153</v>
      </c>
      <c r="C123" s="13" t="s">
        <v>144</v>
      </c>
      <c r="D123" s="13"/>
      <c r="E123" s="14">
        <v>16306700</v>
      </c>
      <c r="F123" s="14"/>
      <c r="G123" s="14">
        <v>16305488.97</v>
      </c>
      <c r="H123" s="2"/>
    </row>
    <row r="124" spans="1:8" ht="79.5" customHeight="1">
      <c r="A124" s="12"/>
      <c r="B124" s="27" t="s">
        <v>55</v>
      </c>
      <c r="C124" s="10" t="s">
        <v>69</v>
      </c>
      <c r="D124" s="10"/>
      <c r="E124" s="11">
        <f>E125</f>
        <v>0</v>
      </c>
      <c r="F124" s="11"/>
      <c r="G124" s="11">
        <f>G125</f>
        <v>0</v>
      </c>
      <c r="H124" s="2"/>
    </row>
    <row r="125" spans="1:8" s="7" customFormat="1" ht="17.25" customHeight="1">
      <c r="A125" s="15">
        <v>2.5</v>
      </c>
      <c r="B125" s="28" t="s">
        <v>32</v>
      </c>
      <c r="C125" s="13" t="s">
        <v>37</v>
      </c>
      <c r="D125" s="13"/>
      <c r="E125" s="14">
        <f>E127</f>
        <v>0</v>
      </c>
      <c r="F125" s="14"/>
      <c r="G125" s="14">
        <f>G127</f>
        <v>0</v>
      </c>
      <c r="H125" s="2"/>
    </row>
    <row r="126" spans="1:8" ht="15.75" hidden="1">
      <c r="A126" s="12"/>
      <c r="B126" s="28"/>
      <c r="C126" s="13"/>
      <c r="D126" s="13"/>
      <c r="E126" s="14"/>
      <c r="F126" s="14"/>
      <c r="G126" s="14"/>
      <c r="H126" s="2"/>
    </row>
    <row r="127" spans="1:8" ht="36.75" customHeight="1">
      <c r="A127" s="12"/>
      <c r="B127" s="28" t="s">
        <v>129</v>
      </c>
      <c r="C127" s="13" t="s">
        <v>149</v>
      </c>
      <c r="D127" s="13"/>
      <c r="E127" s="14"/>
      <c r="F127" s="14"/>
      <c r="G127" s="14"/>
      <c r="H127" s="2"/>
    </row>
    <row r="128" spans="1:8" ht="38.25" customHeight="1">
      <c r="A128" s="12"/>
      <c r="B128" s="27" t="s">
        <v>189</v>
      </c>
      <c r="C128" s="10" t="s">
        <v>188</v>
      </c>
      <c r="D128" s="13"/>
      <c r="E128" s="11">
        <f>E129</f>
        <v>90000</v>
      </c>
      <c r="F128" s="11"/>
      <c r="G128" s="11">
        <f>G129</f>
        <v>90000</v>
      </c>
      <c r="H128" s="2"/>
    </row>
    <row r="129" spans="1:8" ht="36.75" customHeight="1">
      <c r="A129" s="12"/>
      <c r="B129" s="28" t="s">
        <v>194</v>
      </c>
      <c r="C129" s="13" t="s">
        <v>190</v>
      </c>
      <c r="D129" s="13"/>
      <c r="E129" s="14">
        <f>E130</f>
        <v>90000</v>
      </c>
      <c r="F129" s="14"/>
      <c r="G129" s="14">
        <f>G130</f>
        <v>90000</v>
      </c>
      <c r="H129" s="2"/>
    </row>
    <row r="130" spans="1:8" ht="36.75" customHeight="1">
      <c r="A130" s="12"/>
      <c r="B130" s="28" t="s">
        <v>193</v>
      </c>
      <c r="C130" s="13" t="s">
        <v>188</v>
      </c>
      <c r="D130" s="13"/>
      <c r="E130" s="14">
        <v>90000</v>
      </c>
      <c r="F130" s="14"/>
      <c r="G130" s="14">
        <v>90000</v>
      </c>
      <c r="H130" s="2"/>
    </row>
    <row r="131" spans="1:8" ht="18.75" customHeight="1">
      <c r="A131" s="12"/>
      <c r="B131" s="27" t="s">
        <v>56</v>
      </c>
      <c r="C131" s="10" t="s">
        <v>70</v>
      </c>
      <c r="D131" s="29">
        <f>D132</f>
        <v>942000</v>
      </c>
      <c r="E131" s="11">
        <f>E132</f>
        <v>2174000</v>
      </c>
      <c r="F131" s="11">
        <f>F132</f>
        <v>941904.91</v>
      </c>
      <c r="G131" s="11">
        <f>G132</f>
        <v>2173460.01</v>
      </c>
      <c r="H131" s="2"/>
    </row>
    <row r="132" spans="1:8" s="7" customFormat="1" ht="36" customHeight="1">
      <c r="A132" s="12">
        <v>2.94</v>
      </c>
      <c r="B132" s="28" t="s">
        <v>20</v>
      </c>
      <c r="C132" s="13" t="s">
        <v>30</v>
      </c>
      <c r="D132" s="30">
        <f>D134</f>
        <v>942000</v>
      </c>
      <c r="E132" s="14">
        <f>E134</f>
        <v>2174000</v>
      </c>
      <c r="F132" s="14">
        <f>F134</f>
        <v>941904.91</v>
      </c>
      <c r="G132" s="14">
        <f>G134</f>
        <v>2173460.01</v>
      </c>
      <c r="H132" s="2"/>
    </row>
    <row r="133" spans="1:8" ht="15.75" hidden="1">
      <c r="A133" s="12"/>
      <c r="B133" s="27"/>
      <c r="C133" s="13"/>
      <c r="D133" s="30"/>
      <c r="E133" s="14"/>
      <c r="F133" s="14"/>
      <c r="G133" s="14"/>
      <c r="H133" s="2"/>
    </row>
    <row r="134" spans="1:8" ht="17.25" customHeight="1">
      <c r="A134" s="12"/>
      <c r="B134" s="28" t="s">
        <v>130</v>
      </c>
      <c r="C134" s="13" t="s">
        <v>150</v>
      </c>
      <c r="D134" s="30">
        <v>942000</v>
      </c>
      <c r="E134" s="14">
        <v>2174000</v>
      </c>
      <c r="F134" s="14">
        <v>941904.91</v>
      </c>
      <c r="G134" s="14">
        <v>2173460.01</v>
      </c>
      <c r="H134" s="2"/>
    </row>
    <row r="135" spans="1:8" ht="81" customHeight="1">
      <c r="A135" s="12"/>
      <c r="B135" s="27" t="s">
        <v>60</v>
      </c>
      <c r="C135" s="10" t="s">
        <v>71</v>
      </c>
      <c r="D135" s="10"/>
      <c r="E135" s="11">
        <f>E138+E141+E136</f>
        <v>13866000</v>
      </c>
      <c r="F135" s="11"/>
      <c r="G135" s="11">
        <f>G138+G141+G136</f>
        <v>13865855.7</v>
      </c>
      <c r="H135" s="2"/>
    </row>
    <row r="136" spans="1:8" ht="45" customHeight="1">
      <c r="A136" s="12"/>
      <c r="B136" s="28" t="s">
        <v>196</v>
      </c>
      <c r="C136" s="10" t="s">
        <v>167</v>
      </c>
      <c r="D136" s="13"/>
      <c r="E136" s="11">
        <f>E137</f>
        <v>90000</v>
      </c>
      <c r="F136" s="11"/>
      <c r="G136" s="11">
        <f>G137</f>
        <v>90000</v>
      </c>
      <c r="H136" s="2"/>
    </row>
    <row r="137" spans="1:8" ht="42" customHeight="1">
      <c r="A137" s="12"/>
      <c r="B137" s="28" t="s">
        <v>195</v>
      </c>
      <c r="C137" s="13" t="s">
        <v>149</v>
      </c>
      <c r="D137" s="13"/>
      <c r="E137" s="14">
        <v>90000</v>
      </c>
      <c r="F137" s="14"/>
      <c r="G137" s="14">
        <v>90000</v>
      </c>
      <c r="H137" s="2"/>
    </row>
    <row r="138" spans="1:8" s="7" customFormat="1" ht="19.5" customHeight="1">
      <c r="A138" s="12">
        <v>2.48</v>
      </c>
      <c r="B138" s="28" t="s">
        <v>4</v>
      </c>
      <c r="C138" s="13" t="s">
        <v>16</v>
      </c>
      <c r="D138" s="13"/>
      <c r="E138" s="14">
        <f>E140</f>
        <v>0</v>
      </c>
      <c r="F138" s="14"/>
      <c r="G138" s="14">
        <f>G140</f>
        <v>0</v>
      </c>
      <c r="H138" s="2"/>
    </row>
    <row r="139" spans="1:8" ht="15.75" hidden="1">
      <c r="A139" s="12"/>
      <c r="B139" s="27"/>
      <c r="C139" s="13"/>
      <c r="D139" s="13"/>
      <c r="E139" s="14"/>
      <c r="F139" s="14"/>
      <c r="G139" s="14"/>
      <c r="H139" s="2"/>
    </row>
    <row r="140" spans="1:8" ht="50.25" customHeight="1">
      <c r="A140" s="12"/>
      <c r="B140" s="28" t="s">
        <v>166</v>
      </c>
      <c r="C140" s="13" t="s">
        <v>149</v>
      </c>
      <c r="D140" s="13"/>
      <c r="E140" s="14"/>
      <c r="F140" s="14"/>
      <c r="G140" s="14"/>
      <c r="H140" s="2"/>
    </row>
    <row r="141" spans="1:8" ht="34.5" customHeight="1">
      <c r="A141" s="12"/>
      <c r="B141" s="28" t="s">
        <v>32</v>
      </c>
      <c r="C141" s="13" t="s">
        <v>37</v>
      </c>
      <c r="D141" s="13"/>
      <c r="E141" s="14">
        <f>E142</f>
        <v>13776000</v>
      </c>
      <c r="F141" s="14"/>
      <c r="G141" s="14">
        <f>G142</f>
        <v>13775855.7</v>
      </c>
      <c r="H141" s="2"/>
    </row>
    <row r="142" spans="1:8" ht="34.5" customHeight="1">
      <c r="A142" s="12"/>
      <c r="B142" s="28" t="s">
        <v>129</v>
      </c>
      <c r="C142" s="13" t="s">
        <v>149</v>
      </c>
      <c r="D142" s="13"/>
      <c r="E142" s="14">
        <v>13776000</v>
      </c>
      <c r="F142" s="14"/>
      <c r="G142" s="14">
        <v>13775855.7</v>
      </c>
      <c r="H142" s="2"/>
    </row>
    <row r="143" spans="1:8" ht="34.5" customHeight="1">
      <c r="A143" s="12"/>
      <c r="B143" s="27" t="s">
        <v>170</v>
      </c>
      <c r="C143" s="10" t="s">
        <v>168</v>
      </c>
      <c r="D143" s="10"/>
      <c r="E143" s="11">
        <f>E144</f>
        <v>245500</v>
      </c>
      <c r="F143" s="11"/>
      <c r="G143" s="11">
        <f>G144</f>
        <v>245121.27</v>
      </c>
      <c r="H143" s="2"/>
    </row>
    <row r="144" spans="1:8" ht="34.5" customHeight="1">
      <c r="A144" s="12"/>
      <c r="B144" s="28" t="s">
        <v>169</v>
      </c>
      <c r="C144" s="10" t="s">
        <v>167</v>
      </c>
      <c r="D144" s="10"/>
      <c r="E144" s="11">
        <f>E145</f>
        <v>245500</v>
      </c>
      <c r="F144" s="11"/>
      <c r="G144" s="11">
        <f>G145</f>
        <v>245121.27</v>
      </c>
      <c r="H144" s="2"/>
    </row>
    <row r="145" spans="1:8" ht="34.5" customHeight="1">
      <c r="A145" s="12"/>
      <c r="B145" s="28" t="s">
        <v>169</v>
      </c>
      <c r="C145" s="13" t="s">
        <v>146</v>
      </c>
      <c r="D145" s="13"/>
      <c r="E145" s="14">
        <v>245500</v>
      </c>
      <c r="F145" s="14"/>
      <c r="G145" s="14">
        <v>245121.27</v>
      </c>
      <c r="H145" s="2"/>
    </row>
    <row r="146" spans="1:8" ht="35.25" customHeight="1">
      <c r="A146" s="12"/>
      <c r="B146" s="27" t="s">
        <v>57</v>
      </c>
      <c r="C146" s="10" t="s">
        <v>72</v>
      </c>
      <c r="D146" s="10"/>
      <c r="E146" s="11">
        <f>E147+E149+E151+E153</f>
        <v>3000</v>
      </c>
      <c r="F146" s="11"/>
      <c r="G146" s="11">
        <f>G147+G149+G151+G153</f>
        <v>2836</v>
      </c>
      <c r="H146" s="2"/>
    </row>
    <row r="147" spans="1:8" s="7" customFormat="1" ht="67.5" customHeight="1">
      <c r="A147" s="12">
        <v>2.5</v>
      </c>
      <c r="B147" s="28" t="s">
        <v>22</v>
      </c>
      <c r="C147" s="13" t="s">
        <v>10</v>
      </c>
      <c r="D147" s="13"/>
      <c r="E147" s="14">
        <f>E148</f>
        <v>0</v>
      </c>
      <c r="F147" s="14"/>
      <c r="G147" s="14">
        <f>G148</f>
        <v>0</v>
      </c>
      <c r="H147" s="2"/>
    </row>
    <row r="148" spans="1:8" ht="15" customHeight="1">
      <c r="A148" s="12"/>
      <c r="B148" s="28" t="s">
        <v>131</v>
      </c>
      <c r="C148" s="13" t="s">
        <v>146</v>
      </c>
      <c r="D148" s="13"/>
      <c r="E148" s="14"/>
      <c r="F148" s="14"/>
      <c r="G148" s="14"/>
      <c r="H148" s="2"/>
    </row>
    <row r="149" spans="1:8" s="7" customFormat="1" ht="18" customHeight="1">
      <c r="A149" s="12">
        <v>2.58</v>
      </c>
      <c r="B149" s="28" t="s">
        <v>36</v>
      </c>
      <c r="C149" s="13" t="s">
        <v>38</v>
      </c>
      <c r="D149" s="13"/>
      <c r="E149" s="14">
        <f>E150</f>
        <v>0</v>
      </c>
      <c r="F149" s="14"/>
      <c r="G149" s="14">
        <f>G150</f>
        <v>0</v>
      </c>
      <c r="H149" s="2"/>
    </row>
    <row r="150" spans="1:8" ht="16.5" customHeight="1">
      <c r="A150" s="12"/>
      <c r="B150" s="28" t="s">
        <v>132</v>
      </c>
      <c r="C150" s="13" t="s">
        <v>146</v>
      </c>
      <c r="D150" s="13"/>
      <c r="E150" s="14"/>
      <c r="F150" s="14"/>
      <c r="G150" s="14"/>
      <c r="H150" s="2"/>
    </row>
    <row r="151" spans="1:8" s="7" customFormat="1" ht="15.75" customHeight="1">
      <c r="A151" s="12">
        <v>2.59</v>
      </c>
      <c r="B151" s="28" t="s">
        <v>41</v>
      </c>
      <c r="C151" s="13" t="s">
        <v>17</v>
      </c>
      <c r="D151" s="13"/>
      <c r="E151" s="14">
        <f>E152</f>
        <v>0</v>
      </c>
      <c r="F151" s="14"/>
      <c r="G151" s="14">
        <f>G152</f>
        <v>0</v>
      </c>
      <c r="H151" s="2"/>
    </row>
    <row r="152" spans="1:8" ht="17.25" customHeight="1">
      <c r="A152" s="12"/>
      <c r="B152" s="28" t="s">
        <v>133</v>
      </c>
      <c r="C152" s="13" t="s">
        <v>146</v>
      </c>
      <c r="D152" s="13"/>
      <c r="E152" s="14"/>
      <c r="F152" s="14"/>
      <c r="G152" s="14"/>
      <c r="H152" s="2"/>
    </row>
    <row r="153" spans="1:8" s="7" customFormat="1" ht="18" customHeight="1">
      <c r="A153" s="12">
        <v>2.66</v>
      </c>
      <c r="B153" s="28" t="s">
        <v>27</v>
      </c>
      <c r="C153" s="13" t="s">
        <v>43</v>
      </c>
      <c r="D153" s="13"/>
      <c r="E153" s="14">
        <f>E154</f>
        <v>3000</v>
      </c>
      <c r="F153" s="14"/>
      <c r="G153" s="14">
        <f>G154</f>
        <v>2836</v>
      </c>
      <c r="H153" s="2"/>
    </row>
    <row r="154" spans="1:8" ht="18" customHeight="1">
      <c r="A154" s="12"/>
      <c r="B154" s="28" t="s">
        <v>134</v>
      </c>
      <c r="C154" s="13" t="s">
        <v>146</v>
      </c>
      <c r="D154" s="13"/>
      <c r="E154" s="14">
        <v>3000</v>
      </c>
      <c r="F154" s="14"/>
      <c r="G154" s="14">
        <v>2836</v>
      </c>
      <c r="H154" s="2"/>
    </row>
    <row r="155" spans="1:8" ht="18" customHeight="1">
      <c r="A155" s="12"/>
      <c r="B155" s="27" t="s">
        <v>58</v>
      </c>
      <c r="C155" s="10" t="s">
        <v>73</v>
      </c>
      <c r="D155" s="10"/>
      <c r="E155" s="11">
        <f>E156+E158</f>
        <v>500</v>
      </c>
      <c r="F155" s="11"/>
      <c r="G155" s="11">
        <f>G156+G158</f>
        <v>26.17</v>
      </c>
      <c r="H155" s="2"/>
    </row>
    <row r="156" spans="1:8" s="7" customFormat="1" ht="66.75" customHeight="1">
      <c r="A156" s="12">
        <v>2.5</v>
      </c>
      <c r="B156" s="28" t="s">
        <v>22</v>
      </c>
      <c r="C156" s="13" t="s">
        <v>10</v>
      </c>
      <c r="D156" s="13"/>
      <c r="E156" s="14">
        <f>E157</f>
        <v>500</v>
      </c>
      <c r="F156" s="14"/>
      <c r="G156" s="14">
        <f>G157</f>
        <v>26.17</v>
      </c>
      <c r="H156" s="2"/>
    </row>
    <row r="157" spans="1:8" ht="16.5" customHeight="1">
      <c r="A157" s="12"/>
      <c r="B157" s="28" t="s">
        <v>131</v>
      </c>
      <c r="C157" s="13" t="s">
        <v>146</v>
      </c>
      <c r="D157" s="13"/>
      <c r="E157" s="14">
        <v>500</v>
      </c>
      <c r="F157" s="14"/>
      <c r="G157" s="14">
        <v>26.17</v>
      </c>
      <c r="H157" s="2"/>
    </row>
    <row r="158" spans="1:8" s="7" customFormat="1" ht="16.5" customHeight="1">
      <c r="A158" s="12">
        <v>2.66</v>
      </c>
      <c r="B158" s="28" t="s">
        <v>27</v>
      </c>
      <c r="C158" s="13" t="s">
        <v>43</v>
      </c>
      <c r="D158" s="13"/>
      <c r="E158" s="14">
        <f>E159</f>
        <v>0</v>
      </c>
      <c r="F158" s="14"/>
      <c r="G158" s="14">
        <f>G159</f>
        <v>0</v>
      </c>
      <c r="H158" s="2"/>
    </row>
    <row r="159" spans="1:8" ht="18" customHeight="1">
      <c r="A159" s="12"/>
      <c r="B159" s="28" t="s">
        <v>134</v>
      </c>
      <c r="C159" s="13" t="s">
        <v>146</v>
      </c>
      <c r="D159" s="13"/>
      <c r="E159" s="14"/>
      <c r="F159" s="14"/>
      <c r="G159" s="14"/>
      <c r="H159" s="2"/>
    </row>
    <row r="160" spans="1:8" ht="16.5" customHeight="1">
      <c r="A160" s="12"/>
      <c r="B160" s="27" t="s">
        <v>59</v>
      </c>
      <c r="C160" s="10" t="s">
        <v>74</v>
      </c>
      <c r="D160" s="10"/>
      <c r="E160" s="11">
        <f>E163+E165+E161+E167</f>
        <v>29000</v>
      </c>
      <c r="F160" s="11"/>
      <c r="G160" s="11">
        <f>G163+G165+G161+G167</f>
        <v>28100.69</v>
      </c>
      <c r="H160" s="2"/>
    </row>
    <row r="161" spans="1:8" ht="69" customHeight="1">
      <c r="A161" s="12"/>
      <c r="B161" s="28" t="s">
        <v>161</v>
      </c>
      <c r="C161" s="13" t="s">
        <v>33</v>
      </c>
      <c r="D161" s="13"/>
      <c r="E161" s="14">
        <f>E162</f>
        <v>0</v>
      </c>
      <c r="F161" s="14"/>
      <c r="G161" s="14">
        <f>G162</f>
        <v>0</v>
      </c>
      <c r="H161" s="2"/>
    </row>
    <row r="162" spans="1:8" ht="16.5" customHeight="1">
      <c r="A162" s="12"/>
      <c r="B162" s="28" t="s">
        <v>162</v>
      </c>
      <c r="C162" s="13" t="s">
        <v>146</v>
      </c>
      <c r="D162" s="13"/>
      <c r="E162" s="14"/>
      <c r="F162" s="14"/>
      <c r="G162" s="14"/>
      <c r="H162" s="2"/>
    </row>
    <row r="163" spans="1:8" s="7" customFormat="1" ht="64.5" customHeight="1">
      <c r="A163" s="12">
        <v>2.5</v>
      </c>
      <c r="B163" s="28" t="s">
        <v>22</v>
      </c>
      <c r="C163" s="13" t="s">
        <v>10</v>
      </c>
      <c r="D163" s="13"/>
      <c r="E163" s="14">
        <f>E164</f>
        <v>23000</v>
      </c>
      <c r="F163" s="14"/>
      <c r="G163" s="14">
        <f>G164</f>
        <v>22613.53</v>
      </c>
      <c r="H163" s="2"/>
    </row>
    <row r="164" spans="1:8" ht="16.5" customHeight="1">
      <c r="A164" s="12"/>
      <c r="B164" s="28" t="s">
        <v>131</v>
      </c>
      <c r="C164" s="13" t="s">
        <v>146</v>
      </c>
      <c r="D164" s="13"/>
      <c r="E164" s="14">
        <v>23000</v>
      </c>
      <c r="F164" s="14"/>
      <c r="G164" s="14">
        <v>22613.53</v>
      </c>
      <c r="H164" s="2"/>
    </row>
    <row r="165" spans="1:8" s="7" customFormat="1" ht="17.25" customHeight="1">
      <c r="A165" s="12">
        <v>2.66</v>
      </c>
      <c r="B165" s="28" t="s">
        <v>27</v>
      </c>
      <c r="C165" s="13" t="s">
        <v>43</v>
      </c>
      <c r="D165" s="13"/>
      <c r="E165" s="14">
        <f>E166</f>
        <v>1000</v>
      </c>
      <c r="F165" s="14"/>
      <c r="G165" s="14">
        <f>G166</f>
        <v>712.52</v>
      </c>
      <c r="H165" s="2"/>
    </row>
    <row r="166" spans="1:8" ht="15.75" customHeight="1">
      <c r="A166" s="12"/>
      <c r="B166" s="28" t="s">
        <v>134</v>
      </c>
      <c r="C166" s="13" t="s">
        <v>146</v>
      </c>
      <c r="D166" s="13"/>
      <c r="E166" s="14">
        <v>1000</v>
      </c>
      <c r="F166" s="14"/>
      <c r="G166" s="14">
        <v>712.52</v>
      </c>
      <c r="H166" s="2"/>
    </row>
    <row r="167" spans="1:8" ht="15.75" customHeight="1">
      <c r="A167" s="12"/>
      <c r="B167" s="28" t="s">
        <v>169</v>
      </c>
      <c r="C167" s="13" t="s">
        <v>167</v>
      </c>
      <c r="D167" s="13"/>
      <c r="E167" s="14">
        <f>E168</f>
        <v>5000</v>
      </c>
      <c r="F167" s="14"/>
      <c r="G167" s="14">
        <f>G168</f>
        <v>4774.64</v>
      </c>
      <c r="H167" s="2"/>
    </row>
    <row r="168" spans="1:8" ht="15.75" customHeight="1">
      <c r="A168" s="12"/>
      <c r="B168" s="28" t="s">
        <v>169</v>
      </c>
      <c r="C168" s="13" t="s">
        <v>146</v>
      </c>
      <c r="D168" s="13"/>
      <c r="E168" s="14">
        <v>5000</v>
      </c>
      <c r="F168" s="14"/>
      <c r="G168" s="14">
        <v>4774.64</v>
      </c>
      <c r="H168" s="2"/>
    </row>
    <row r="169" spans="1:8" ht="16.5" customHeight="1">
      <c r="A169" s="12"/>
      <c r="B169" s="27" t="s">
        <v>61</v>
      </c>
      <c r="C169" s="10" t="s">
        <v>75</v>
      </c>
      <c r="D169" s="10"/>
      <c r="E169" s="11">
        <f>E170</f>
        <v>30000</v>
      </c>
      <c r="F169" s="11"/>
      <c r="G169" s="11">
        <f>G170</f>
        <v>0</v>
      </c>
      <c r="H169" s="2"/>
    </row>
    <row r="170" spans="1:8" ht="15.75" customHeight="1">
      <c r="A170" s="12">
        <v>2.12</v>
      </c>
      <c r="B170" s="28" t="s">
        <v>5</v>
      </c>
      <c r="C170" s="13" t="s">
        <v>2</v>
      </c>
      <c r="D170" s="13"/>
      <c r="E170" s="14">
        <f>E171</f>
        <v>30000</v>
      </c>
      <c r="F170" s="14"/>
      <c r="G170" s="14">
        <f>G171</f>
        <v>0</v>
      </c>
      <c r="H170" s="2"/>
    </row>
    <row r="171" spans="1:8" ht="18.75" customHeight="1">
      <c r="A171" s="12"/>
      <c r="B171" s="28" t="s">
        <v>135</v>
      </c>
      <c r="C171" s="13" t="s">
        <v>146</v>
      </c>
      <c r="D171" s="13"/>
      <c r="E171" s="14">
        <v>30000</v>
      </c>
      <c r="F171" s="14"/>
      <c r="G171" s="14"/>
      <c r="H171" s="2"/>
    </row>
    <row r="172" spans="1:8" s="4" customFormat="1" ht="30.75" customHeight="1">
      <c r="A172" s="9" t="s">
        <v>23</v>
      </c>
      <c r="B172" s="27" t="s">
        <v>15</v>
      </c>
      <c r="C172" s="10" t="s">
        <v>9</v>
      </c>
      <c r="D172" s="32">
        <v>37707192</v>
      </c>
      <c r="E172" s="33">
        <v>-35714040.94</v>
      </c>
      <c r="F172" s="34">
        <v>36808652.8</v>
      </c>
      <c r="G172" s="33">
        <v>-33453426.86</v>
      </c>
      <c r="H172" s="3"/>
    </row>
    <row r="173" spans="1:7" ht="37.5" customHeight="1">
      <c r="A173" s="41" t="s">
        <v>160</v>
      </c>
      <c r="B173" s="42"/>
      <c r="C173" s="42"/>
      <c r="D173" s="17"/>
      <c r="E173" s="16" t="s">
        <v>34</v>
      </c>
      <c r="F173" s="16" t="s">
        <v>34</v>
      </c>
      <c r="G173" s="17"/>
    </row>
    <row r="174" spans="1:7" ht="93.75" customHeight="1">
      <c r="A174" s="41"/>
      <c r="B174" s="42"/>
      <c r="C174" s="42"/>
      <c r="D174" s="17"/>
      <c r="E174" s="18"/>
      <c r="F174" s="18"/>
      <c r="G174" s="17"/>
    </row>
    <row r="175" spans="1:7" ht="379.5" customHeight="1">
      <c r="A175" s="16"/>
      <c r="B175" s="17"/>
      <c r="C175" s="17"/>
      <c r="D175" s="17"/>
      <c r="E175" s="16"/>
      <c r="F175" s="16"/>
      <c r="G175" s="17"/>
    </row>
    <row r="176" spans="1:7" ht="15">
      <c r="A176" s="5"/>
      <c r="C176" s="21">
        <v>211</v>
      </c>
      <c r="D176" s="21"/>
      <c r="E176" s="22">
        <f>E9+E27+E25+E11</f>
        <v>11239000</v>
      </c>
      <c r="F176" s="22"/>
      <c r="G176" s="23">
        <f>G9+G25+G27+G11</f>
        <v>11237789.43</v>
      </c>
    </row>
    <row r="177" spans="1:7" ht="14.25">
      <c r="A177" s="1"/>
      <c r="C177" s="21">
        <v>212</v>
      </c>
      <c r="D177" s="21"/>
      <c r="E177" s="25">
        <f>E32+E14</f>
        <v>500</v>
      </c>
      <c r="F177" s="25"/>
      <c r="G177" s="24">
        <f>G32+G14</f>
        <v>500</v>
      </c>
    </row>
    <row r="178" spans="1:7" ht="14.25">
      <c r="A178" s="6"/>
      <c r="C178" s="21">
        <v>213</v>
      </c>
      <c r="D178" s="21"/>
      <c r="E178" s="22">
        <f>E18+E37+E39+E20</f>
        <v>3339000</v>
      </c>
      <c r="F178" s="22"/>
      <c r="G178" s="23">
        <f>G18+G37+G39+G20</f>
        <v>3338194.8400000003</v>
      </c>
    </row>
    <row r="179" spans="3:7" ht="12.75">
      <c r="C179">
        <v>221</v>
      </c>
      <c r="E179" s="19">
        <f>E51+E44+E98</f>
        <v>316000</v>
      </c>
      <c r="F179" s="19"/>
      <c r="G179" s="19">
        <f>G98+G51+G44</f>
        <v>315351.32</v>
      </c>
    </row>
    <row r="180" spans="3:7" ht="12.75">
      <c r="C180">
        <v>222</v>
      </c>
      <c r="E180" s="19">
        <f>E99+E88+E52+E15</f>
        <v>0</v>
      </c>
      <c r="F180" s="19"/>
      <c r="G180" s="19">
        <f>G99+G88+G52+G15</f>
        <v>0</v>
      </c>
    </row>
    <row r="181" spans="3:7" ht="12.75">
      <c r="C181">
        <v>223</v>
      </c>
      <c r="E181" s="19">
        <f>E100+E89+E53</f>
        <v>11002118</v>
      </c>
      <c r="F181" s="19"/>
      <c r="G181" s="19">
        <f>G100+G89+G53</f>
        <v>11000550.28</v>
      </c>
    </row>
    <row r="182" spans="3:7" ht="12.75">
      <c r="C182">
        <v>224</v>
      </c>
      <c r="E182" s="20">
        <f>E54</f>
        <v>112500</v>
      </c>
      <c r="F182" s="20"/>
      <c r="G182" s="20">
        <f>G54</f>
        <v>112060</v>
      </c>
    </row>
    <row r="183" spans="3:7" ht="12.75">
      <c r="C183">
        <v>225</v>
      </c>
      <c r="E183" s="19">
        <f>E101+E90+E84+E80+E77+E74+E55+E46+E65</f>
        <v>36833000</v>
      </c>
      <c r="F183" s="19"/>
      <c r="G183" s="19">
        <f>G101+G90+G84+G80+G77+G74+G55+G46+G65</f>
        <v>36393542.720000006</v>
      </c>
    </row>
    <row r="184" spans="3:7" ht="12.75">
      <c r="C184">
        <v>226</v>
      </c>
      <c r="E184" s="19">
        <f>E102+E91+E85+E81+E75+E56+E47+E78+E66</f>
        <v>7444100</v>
      </c>
      <c r="F184" s="19"/>
      <c r="G184" s="19">
        <f>G102+G91+G85+G81+G78+G75+G56+G47+G66</f>
        <v>7441732.83</v>
      </c>
    </row>
    <row r="185" spans="3:7" ht="12.75">
      <c r="C185">
        <v>231</v>
      </c>
      <c r="E185" s="20">
        <f>E134</f>
        <v>2174000</v>
      </c>
      <c r="F185" s="20"/>
      <c r="G185" s="20">
        <f>G134</f>
        <v>2173460.01</v>
      </c>
    </row>
    <row r="186" spans="3:7" ht="12.75">
      <c r="C186">
        <v>241</v>
      </c>
      <c r="E186" s="20">
        <f>E142+E140+E137</f>
        <v>13866000</v>
      </c>
      <c r="F186" s="20"/>
      <c r="G186" s="20">
        <f>G142+G140+G137</f>
        <v>13865855.7</v>
      </c>
    </row>
    <row r="187" spans="3:7" ht="12.75">
      <c r="C187">
        <v>242</v>
      </c>
      <c r="E187" s="20">
        <f>E130</f>
        <v>90000</v>
      </c>
      <c r="F187" s="20"/>
      <c r="G187" s="20">
        <f>G130</f>
        <v>90000</v>
      </c>
    </row>
    <row r="188" spans="3:7" ht="12.75">
      <c r="C188">
        <v>290</v>
      </c>
      <c r="E188" s="19">
        <f>E171+E103+E57+E157+E159+E162+E164+E166+E154+E145+E168+E82</f>
        <v>484400</v>
      </c>
      <c r="F188" s="19"/>
      <c r="G188" s="19">
        <f>G171+G103+G57+G162+G164+G154+G145+G166+G157+G168+G82</f>
        <v>451643.38</v>
      </c>
    </row>
    <row r="189" spans="3:7" ht="12.75">
      <c r="C189">
        <v>310</v>
      </c>
      <c r="E189" s="19">
        <f>E116+E104+E92+E86+E58+E48+E119+E122</f>
        <v>192083727.93</v>
      </c>
      <c r="F189" s="19"/>
      <c r="G189" s="19">
        <f>G123+G121+G119+G116+G104+G92+G86+G58+G48</f>
        <v>192081249.97</v>
      </c>
    </row>
    <row r="190" spans="3:7" ht="12.75">
      <c r="C190">
        <v>340</v>
      </c>
      <c r="E190" s="19">
        <f>E105+E93+E59+E49+E69</f>
        <v>744500</v>
      </c>
      <c r="F190" s="19"/>
      <c r="G190" s="19">
        <f>G105+G93+G59+G49+G69</f>
        <v>743565.5900000001</v>
      </c>
    </row>
    <row r="191" spans="3:7" ht="12.75">
      <c r="C191">
        <v>262</v>
      </c>
      <c r="E191" s="19">
        <f>E113</f>
        <v>100000</v>
      </c>
      <c r="F191" s="19"/>
      <c r="G191" s="19">
        <f>G113</f>
        <v>99410</v>
      </c>
    </row>
    <row r="192" spans="3:7" ht="12.75">
      <c r="C192">
        <v>263</v>
      </c>
      <c r="E192" s="19">
        <f>E110</f>
        <v>597000</v>
      </c>
      <c r="F192" s="19"/>
      <c r="G192" s="19">
        <f>G110</f>
        <v>596750.7</v>
      </c>
    </row>
    <row r="193" spans="5:7" ht="12.75">
      <c r="E193" s="19">
        <f>SUM(E176:E192)</f>
        <v>280425845.93</v>
      </c>
      <c r="F193" s="19"/>
      <c r="G193" s="19">
        <f>SUM(G176:G192)</f>
        <v>279941656.77</v>
      </c>
    </row>
    <row r="195" spans="4:6" ht="12.75">
      <c r="D195" t="s">
        <v>198</v>
      </c>
      <c r="F195" t="s">
        <v>199</v>
      </c>
    </row>
    <row r="196" spans="3:6" ht="12.75">
      <c r="C196" t="s">
        <v>197</v>
      </c>
      <c r="D196" s="19">
        <f>E21+E30+E33+E43+E50+E136+E156+E163+E167+E143</f>
        <v>11260000</v>
      </c>
      <c r="F196" s="20">
        <f>G21+G30+G33+G43+G50+G136+G163+G167+G143+G156</f>
        <v>11254155.72</v>
      </c>
    </row>
    <row r="197" spans="3:6" ht="12.75">
      <c r="C197" t="s">
        <v>200</v>
      </c>
      <c r="D197" s="19">
        <f>E10+E19+E60</f>
        <v>2943500</v>
      </c>
      <c r="F197" s="19">
        <f>G10+G19+G60</f>
        <v>2942622.5700000003</v>
      </c>
    </row>
    <row r="198" spans="3:6" ht="12.75">
      <c r="C198" t="s">
        <v>201</v>
      </c>
      <c r="D198" s="19">
        <f>E87+E141</f>
        <v>34105378</v>
      </c>
      <c r="F198" s="19">
        <f>G87+G141</f>
        <v>33666480.86</v>
      </c>
    </row>
    <row r="199" spans="3:6" ht="12.75">
      <c r="C199" t="s">
        <v>202</v>
      </c>
      <c r="D199" s="19">
        <f>E79+E114</f>
        <v>175867027.93</v>
      </c>
      <c r="F199" s="19">
        <f>G114+G79</f>
        <v>175866281.09</v>
      </c>
    </row>
    <row r="200" spans="3:6" ht="12.75">
      <c r="C200" t="s">
        <v>203</v>
      </c>
      <c r="D200" s="20">
        <f>E73</f>
        <v>21081990</v>
      </c>
      <c r="F200" s="20">
        <f>G73</f>
        <v>21081593.35</v>
      </c>
    </row>
    <row r="201" spans="3:6" ht="12.75">
      <c r="C201" t="s">
        <v>204</v>
      </c>
      <c r="D201" s="20">
        <f>E76</f>
        <v>3271750</v>
      </c>
      <c r="F201" s="20">
        <f>G76</f>
        <v>3270594.1</v>
      </c>
    </row>
    <row r="202" spans="3:6" ht="12.75">
      <c r="C202" s="39" t="s">
        <v>205</v>
      </c>
      <c r="D202" s="40">
        <f>E8+E17+E97+E153+E165</f>
        <v>8228500</v>
      </c>
      <c r="F202" s="40">
        <f>G8+G17+G97+G153+G165</f>
        <v>8225805.629999999</v>
      </c>
    </row>
    <row r="203" spans="3:6" ht="0.75" customHeight="1">
      <c r="C203" s="39"/>
      <c r="D203" s="40"/>
      <c r="F203" s="40"/>
    </row>
    <row r="204" spans="3:6" ht="12.75">
      <c r="C204" t="s">
        <v>206</v>
      </c>
      <c r="D204" s="20">
        <f>E131</f>
        <v>2174000</v>
      </c>
      <c r="F204" s="20">
        <f>G131</f>
        <v>2173460.01</v>
      </c>
    </row>
    <row r="205" spans="3:6" ht="12.75">
      <c r="C205" t="s">
        <v>207</v>
      </c>
      <c r="D205" s="19">
        <f>E108+E111+E128</f>
        <v>787000</v>
      </c>
      <c r="F205" s="19">
        <f>G108+G111+G128</f>
        <v>786160.7</v>
      </c>
    </row>
    <row r="206" spans="3:6" ht="12.75">
      <c r="C206" t="s">
        <v>208</v>
      </c>
      <c r="D206" s="20">
        <f>E83</f>
        <v>4370000</v>
      </c>
      <c r="F206" s="20">
        <f>G83</f>
        <v>4369013.77</v>
      </c>
    </row>
    <row r="207" spans="3:6" ht="12.75">
      <c r="C207" t="s">
        <v>209</v>
      </c>
      <c r="D207" s="20">
        <f>E169</f>
        <v>30000</v>
      </c>
      <c r="F207" s="20">
        <f>G169</f>
        <v>0</v>
      </c>
    </row>
    <row r="208" spans="3:6" ht="12.75">
      <c r="C208" s="35">
        <v>505</v>
      </c>
      <c r="D208" s="20">
        <f>E122</f>
        <v>16306700</v>
      </c>
      <c r="F208" s="20">
        <f>G122</f>
        <v>16305488.97</v>
      </c>
    </row>
    <row r="209" spans="4:6" ht="12.75">
      <c r="D209" s="36">
        <f>SUM(D196:D208)</f>
        <v>280425845.93</v>
      </c>
      <c r="E209" s="37"/>
      <c r="F209" s="38">
        <f>SUM(F196:F208)</f>
        <v>279941656.77</v>
      </c>
    </row>
  </sheetData>
  <sheetProtection/>
  <mergeCells count="12">
    <mergeCell ref="A1:B1"/>
    <mergeCell ref="A3:B3"/>
    <mergeCell ref="A4:B4"/>
    <mergeCell ref="C1:G1"/>
    <mergeCell ref="C3:G3"/>
    <mergeCell ref="C4:G4"/>
    <mergeCell ref="C2:G2"/>
    <mergeCell ref="C202:C203"/>
    <mergeCell ref="D202:D203"/>
    <mergeCell ref="F202:F203"/>
    <mergeCell ref="A173:C173"/>
    <mergeCell ref="A174:C174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2018-01-18T06:34:40Z</cp:lastPrinted>
  <dcterms:created xsi:type="dcterms:W3CDTF">2016-02-15T06:23:39Z</dcterms:created>
  <dcterms:modified xsi:type="dcterms:W3CDTF">2018-01-18T06:35:01Z</dcterms:modified>
  <cp:category/>
  <cp:version/>
  <cp:contentType/>
  <cp:contentStatus/>
</cp:coreProperties>
</file>