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<sst xmlns="http://schemas.openxmlformats.org/spreadsheetml/2006/main" count="445" uniqueCount="428">
  <si>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</si>
  <si>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</si>
  <si>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</si>
  <si>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</si>
  <si>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</si>
  <si>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</si>
  <si>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</si>
  <si>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</si>
  <si>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</si>
  <si>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</si>
  <si>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</si>
  <si>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</si>
  <si>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</si>
  <si>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</si>
  <si>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</si>
  <si>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</si>
  <si>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</si>
  <si>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</si>
  <si>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</si>
  <si>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</si>
  <si>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</si>
  <si>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</si>
  <si>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</si>
  <si>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</si>
  <si>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</si>
  <si>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</si>
  <si>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</si>
  <si>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</si>
  <si>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</si>
  <si>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</si>
  <si>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</si>
  <si>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</si>
  <si>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</si>
  <si>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</si>
  <si>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</si>
  <si>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</si>
  <si>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</si>
  <si>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</si>
  <si>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</si>
  <si>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</si>
  <si>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</si>
  <si>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</si>
  <si>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</si>
  <si>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</si>
  <si>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</si>
  <si>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</si>
  <si>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</si>
  <si>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</si>
  <si>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</si>
  <si>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</si>
  <si>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</si>
  <si>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</si>
  <si>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</si>
  <si>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</si>
  <si>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</si>
  <si>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</si>
  <si>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</si>
  <si>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</si>
  <si>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</si>
  <si>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</si>
  <si>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</si>
  <si>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</si>
  <si>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</si>
  <si>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</si>
  <si>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</si>
  <si>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</si>
  <si>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</si>
  <si>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</si>
  <si>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</si>
  <si>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</si>
  <si>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</si>
  <si>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</si>
  <si>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</si>
  <si>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</si>
  <si>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</si>
  <si>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</si>
  <si>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</si>
  <si>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</si>
  <si>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</si>
  <si>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</si>
  <si>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</si>
  <si>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</si>
  <si>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</si>
  <si>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</si>
  <si>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</si>
  <si>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</si>
  <si>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</si>
  <si>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</si>
  <si>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</si>
  <si>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</si>
  <si>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</si>
  <si>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</si>
  <si>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</si>
  <si>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</si>
  <si>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</si>
  <si>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</si>
  <si>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</si>
  <si>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</si>
  <si>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</si>
  <si>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</si>
  <si>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</si>
  <si>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</si>
  <si>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</si>
  <si>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</si>
  <si>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</si>
  <si>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</si>
  <si>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</si>
  <si>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</si>
  <si>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</si>
  <si>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</si>
  <si>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</si>
  <si>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</si>
  <si>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</si>
  <si>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</si>
  <si>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</si>
  <si>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</si>
  <si>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</si>
  <si>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</si>
  <si>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</si>
  <si>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</si>
  <si>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</si>
  <si>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</si>
  <si>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</si>
  <si>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</si>
  <si>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</si>
  <si>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</si>
  <si>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</si>
  <si>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</si>
  <si>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</si>
  <si>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</si>
  <si>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</si>
  <si>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</si>
  <si>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</si>
  <si>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</si>
  <si>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</si>
  <si>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</si>
  <si>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</si>
  <si>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</si>
  <si>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</si>
  <si>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</si>
  <si>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</si>
  <si>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</si>
  <si>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</si>
  <si>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</si>
  <si>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</si>
  <si>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</si>
  <si>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</si>
  <si>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</si>
  <si>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</si>
  <si>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</si>
  <si>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</si>
  <si>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</si>
  <si>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</si>
  <si>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</si>
  <si>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</si>
  <si>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</si>
  <si>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</si>
  <si>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</si>
  <si>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</si>
  <si>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</si>
  <si>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</si>
  <si>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</si>
  <si>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</si>
  <si>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</si>
  <si>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</si>
  <si>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</si>
  <si>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</si>
  <si>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</si>
  <si>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</si>
  <si>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</si>
  <si>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</si>
  <si>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</si>
  <si>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</si>
  <si>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</si>
  <si>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</si>
  <si>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</si>
  <si>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</si>
  <si>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</si>
  <si>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</si>
  <si>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</si>
  <si>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</si>
  <si>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</si>
  <si>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</si>
  <si>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</si>
  <si>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</si>
  <si>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</si>
  <si>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</si>
  <si>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</si>
  <si>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</si>
  <si>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</si>
  <si>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</si>
  <si>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</si>
  <si>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</si>
  <si>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</si>
  <si>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</si>
  <si>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</si>
  <si>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</si>
  <si>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</si>
  <si>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</si>
  <si>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</si>
  <si>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</si>
  <si>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</si>
  <si>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</si>
  <si>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</si>
  <si>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</si>
  <si>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</si>
  <si>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</si>
  <si>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</si>
  <si>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</si>
  <si>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</si>
  <si>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</si>
  <si>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</si>
  <si>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</si>
  <si>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</si>
  <si>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</si>
  <si>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</si>
  <si>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</si>
  <si>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</si>
  <si>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</si>
  <si>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</si>
  <si>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</si>
  <si>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</si>
  <si>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</si>
  <si>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</si>
  <si>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</si>
  <si>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</si>
  <si>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</si>
  <si>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</si>
  <si>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</si>
  <si>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</si>
  <si>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</si>
  <si>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</si>
  <si>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</si>
  <si>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</si>
  <si>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</si>
  <si>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</si>
  <si>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</si>
  <si>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</si>
  <si>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</si>
  <si>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</si>
  <si>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</si>
  <si>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</si>
  <si>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</si>
  <si>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</si>
  <si>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</si>
  <si>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</si>
  <si>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</si>
  <si>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</si>
  <si>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</si>
  <si>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</si>
  <si>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</si>
  <si>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</si>
  <si>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</si>
  <si>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</si>
  <si>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</si>
  <si>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</si>
  <si>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</si>
  <si>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</si>
  <si>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</si>
  <si>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</si>
  <si>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</si>
  <si>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</si>
  <si>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</si>
  <si>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</si>
  <si>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</si>
  <si>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</si>
  <si>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</si>
  <si>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</si>
  <si>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</si>
  <si>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</si>
  <si>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</si>
  <si>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</si>
  <si>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</si>
  <si>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</si>
  <si>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</si>
  <si>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</si>
  <si>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</si>
  <si>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</si>
  <si>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</si>
  <si>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</si>
  <si>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</si>
  <si>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</si>
  <si>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</si>
  <si>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</si>
  <si>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</si>
  <si>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</si>
  <si>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</si>
  <si>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</si>
  <si>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</si>
  <si>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</si>
  <si>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</si>
  <si>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</si>
  <si>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</si>
  <si>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</si>
  <si>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</si>
  <si>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</si>
  <si>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</si>
  <si>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</si>
  <si>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</si>
  <si>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</si>
  <si>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</si>
  <si>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</si>
  <si>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</si>
  <si>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</si>
  <si>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</si>
  <si>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</si>
  <si>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</si>
  <si>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</si>
  <si>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</si>
  <si>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</si>
  <si>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</si>
  <si>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</si>
  <si>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</si>
  <si>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</si>
  <si>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</si>
  <si>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</si>
  <si>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</si>
  <si>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</si>
  <si>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</si>
  <si>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</si>
  <si>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</si>
  <si>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</si>
  <si>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</si>
  <si>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</si>
  <si>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</si>
  <si>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</si>
  <si>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</si>
  <si>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</si>
  <si>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</si>
  <si>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</si>
  <si>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</si>
  <si>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</si>
  <si>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</si>
  <si>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</si>
  <si>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</si>
  <si>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</si>
  <si>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</si>
  <si>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</si>
  <si>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</si>
  <si>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</si>
  <si>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</si>
  <si>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</si>
  <si>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</si>
  <si>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</si>
  <si>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</si>
  <si>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</si>
  <si>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</si>
  <si>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</si>
  <si>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</si>
  <si>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</si>
  <si>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</si>
  <si>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</si>
  <si>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</si>
  <si>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</si>
  <si>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</si>
  <si>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</si>
  <si>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</si>
  <si>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</si>
  <si>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</si>
  <si>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</si>
  <si>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</si>
  <si>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</si>
  <si>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</si>
  <si>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</si>
  <si>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</si>
  <si>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</si>
  <si>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</si>
  <si>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</si>
  <si>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</si>
  <si>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</si>
  <si>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</si>
  <si>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</si>
  <si>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</si>
  <si>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</si>
  <si>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</si>
  <si>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</si>
  <si>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</si>
  <si>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</si>
  <si>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</si>
  <si>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</si>
  <si>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</si>
  <si>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</si>
  <si>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</si>
  <si>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</si>
  <si>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</si>
  <si>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</si>
  <si>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</si>
  <si>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</si>
  <si>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</si>
  <si>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</si>
  <si>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</si>
  <si>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</si>
  <si>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</si>
  <si>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</si>
  <si>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</si>
  <si>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</si>
  <si>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</si>
  <si>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</si>
  <si>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межбюджетные трансферты на благоустройство сквера</t>
  </si>
  <si>
    <t>Субсидии бюджетам городских поселений на ремонт автомобильных дорог местного значения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</si>
  <si>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</si>
  <si>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</si>
  <si>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</si>
  <si>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</si>
  <si>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</si>
  <si>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</si>
  <si>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</si>
  <si>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</si>
  <si>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</si>
  <si>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</si>
  <si>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</si>
  <si>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</si>
  <si>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на 01.04.2017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</si>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</sst>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E107" sqref="E107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46" t="s">
        <v>238</v>
      </c>
      <c r="B4" s="46"/>
      <c r="C4" s="46"/>
      <c r="D4" s="46"/>
      <c r="E4" s="46"/>
      <c r="F4" s="46"/>
      <c r="G4" s="46"/>
      <c r="H4" s="46"/>
    </row>
    <row r="5" spans="1:8" ht="12.75">
      <c r="A5" s="46" t="s">
        <v>267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412</v>
      </c>
      <c r="B6" s="47"/>
      <c r="C6" s="47"/>
      <c r="D6" s="47"/>
      <c r="E6" s="47"/>
      <c r="F6" s="47"/>
      <c r="G6" s="47"/>
      <c r="H6" s="47"/>
    </row>
    <row r="7" spans="1:8" ht="12.75">
      <c r="A7" s="48" t="s">
        <v>396</v>
      </c>
      <c r="B7" s="49"/>
      <c r="C7" s="49"/>
      <c r="D7" s="49"/>
      <c r="E7" s="49"/>
      <c r="F7" s="49"/>
      <c r="G7" s="49"/>
      <c r="H7" s="49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2642500</v>
      </c>
      <c r="E10" s="7">
        <f>E11+E97</f>
        <v>157989499.10000002</v>
      </c>
      <c r="F10" s="7">
        <f>F11+F97</f>
        <v>-27176740.94</v>
      </c>
      <c r="G10" s="43">
        <f>G11+G97</f>
        <v>-9456415.34</v>
      </c>
      <c r="H10" s="42">
        <f aca="true" t="shared" si="0" ref="H10:H38">G10/E10*100</f>
        <v>-5.985470802723747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71497000</v>
      </c>
      <c r="F11" s="16"/>
      <c r="G11" s="16">
        <f>G12+G18+G24+G28+G39+G42+G47+G62+G67+G86+G90</f>
        <v>17470325.6</v>
      </c>
      <c r="H11" s="42">
        <f t="shared" si="0"/>
        <v>24.435047064911817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4883552.930000001</v>
      </c>
      <c r="H12" s="42">
        <f t="shared" si="0"/>
        <v>19.70366322372403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4883552.930000001</v>
      </c>
      <c r="H13" s="42">
        <f t="shared" si="0"/>
        <v>19.70366322372403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4850233.23</v>
      </c>
      <c r="H14" s="42">
        <f t="shared" si="0"/>
        <v>19.735649536132815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12313.53</v>
      </c>
      <c r="H15" s="42">
        <f t="shared" si="0"/>
        <v>9.121133333333335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21006.17</v>
      </c>
      <c r="H16" s="42">
        <f t="shared" si="0"/>
        <v>28.38671621621621</v>
      </c>
    </row>
    <row r="17" spans="1:8" ht="109.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550983.5200000001</v>
      </c>
      <c r="H18" s="42">
        <f t="shared" si="0"/>
        <v>25.078903959945386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550983.5200000001</v>
      </c>
      <c r="H19" s="42">
        <f t="shared" si="0"/>
        <v>25.078903959945386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204914.26</v>
      </c>
      <c r="H20" s="42">
        <f t="shared" si="0"/>
        <v>28.264035862068965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2048.06</v>
      </c>
      <c r="H21" s="42">
        <f t="shared" si="0"/>
        <v>18.618727272727273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381607.53</v>
      </c>
      <c r="H22" s="42">
        <f t="shared" si="0"/>
        <v>26.6671928721174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-37586.33</v>
      </c>
      <c r="H23" s="42">
        <f t="shared" si="0"/>
        <v>-125.28776666666668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23640.5</v>
      </c>
      <c r="H24" s="42">
        <f t="shared" si="0"/>
        <v>236.40500000000003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23640.5</v>
      </c>
      <c r="H25" s="42">
        <f t="shared" si="0"/>
        <v>236.40500000000003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23640.5</v>
      </c>
      <c r="H26" s="42">
        <f t="shared" si="0"/>
        <v>236.40500000000003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9846447.24</v>
      </c>
      <c r="H28" s="42">
        <f t="shared" si="0"/>
        <v>29.569798612570946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220151.03</v>
      </c>
      <c r="H29" s="42">
        <f t="shared" si="0"/>
        <v>7.754527298344488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220151.03</v>
      </c>
      <c r="H31" s="42">
        <f t="shared" si="0"/>
        <v>7.754527298344488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9626296.21</v>
      </c>
      <c r="H32" s="42">
        <f t="shared" si="0"/>
        <v>31.60307357189757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9360021.57</v>
      </c>
      <c r="H33" s="42">
        <f t="shared" si="0"/>
        <v>33.72616138795806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9360021.57</v>
      </c>
      <c r="H35" s="42">
        <f t="shared" si="0"/>
        <v>33.72616138795806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266274.64</v>
      </c>
      <c r="H36" s="42">
        <f t="shared" si="0"/>
        <v>9.836521610639085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266274.64</v>
      </c>
      <c r="H38" s="42">
        <f t="shared" si="0"/>
        <v>9.836521610639085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1685330.37</v>
      </c>
      <c r="H47" s="42">
        <f aca="true" t="shared" si="1" ref="H47:H67">G47/E47*100</f>
        <v>37.59380704885122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381894.39</v>
      </c>
      <c r="H48" s="42">
        <f t="shared" si="1"/>
        <v>27.0655131112686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381894.39</v>
      </c>
      <c r="H49" s="42">
        <f t="shared" si="1"/>
        <v>27.0655131112686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381894.39</v>
      </c>
      <c r="H51" s="42">
        <f t="shared" si="1"/>
        <v>27.0655131112686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/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1303435.98</v>
      </c>
      <c r="H58" s="42">
        <f t="shared" si="1"/>
        <v>43.131567835870285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1303435.98</v>
      </c>
      <c r="H59" s="42">
        <f t="shared" si="1"/>
        <v>43.131567835870285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1303435.98</v>
      </c>
      <c r="H61" s="42">
        <f t="shared" si="1"/>
        <v>43.131567835870285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58800</v>
      </c>
      <c r="H62" s="42">
        <f t="shared" si="1"/>
        <v>1176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58800</v>
      </c>
      <c r="H63" s="42">
        <f t="shared" si="1"/>
        <v>1176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58800</v>
      </c>
      <c r="H64" s="42">
        <f t="shared" si="1"/>
        <v>1176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58800</v>
      </c>
      <c r="H66" s="42">
        <f t="shared" si="1"/>
        <v>1176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5750000</v>
      </c>
      <c r="F67" s="10"/>
      <c r="G67" s="10">
        <f>G68+G70+G79</f>
        <v>380533.02</v>
      </c>
      <c r="H67" s="42">
        <f t="shared" si="1"/>
        <v>6.617965565217392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100000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>
        <v>100000</v>
      </c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3550000</v>
      </c>
      <c r="F79" s="13"/>
      <c r="G79" s="13">
        <f>G80+G83</f>
        <v>280533.02</v>
      </c>
      <c r="H79" s="42">
        <f>G79/E79*100</f>
        <v>7.902338591549296</v>
      </c>
    </row>
    <row r="80" spans="1:8" ht="60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280533.02</v>
      </c>
      <c r="H80" s="42">
        <f>G80/E80*100</f>
        <v>22.4426416</v>
      </c>
    </row>
    <row r="81" spans="1:8" ht="69.7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280533.02</v>
      </c>
      <c r="H82" s="42">
        <f>G82/E82*100</f>
        <v>22.4426416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2300000</v>
      </c>
      <c r="F83" s="3"/>
      <c r="G83" s="3">
        <f>G84+G85</f>
        <v>0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2300000</v>
      </c>
      <c r="F85" s="3"/>
      <c r="G85" s="3"/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10000</v>
      </c>
      <c r="H86" s="42">
        <f>G86/E86*100</f>
        <v>5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10000</v>
      </c>
      <c r="H87" s="42">
        <f>G87/E87*100</f>
        <v>5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10000</v>
      </c>
      <c r="H89" s="42">
        <f>G89/E89*100</f>
        <v>5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768000</v>
      </c>
      <c r="F90" s="10"/>
      <c r="G90" s="10">
        <f>G91+G94</f>
        <v>31038.02</v>
      </c>
      <c r="H90" s="42">
        <f>H94+H91</f>
        <v>4.041408854166667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768000</v>
      </c>
      <c r="F94" s="13"/>
      <c r="G94" s="13">
        <f>G95+G96</f>
        <v>31038.02</v>
      </c>
      <c r="H94" s="42">
        <f>H96</f>
        <v>4.041408854166667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768000</v>
      </c>
      <c r="F96" s="3"/>
      <c r="G96" s="3">
        <v>31038.02</v>
      </c>
      <c r="H96" s="42">
        <f>G96/E96*100</f>
        <v>4.041408854166667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2642500</v>
      </c>
      <c r="E97" s="10">
        <f>E98+E161+E168</f>
        <v>86492499.10000001</v>
      </c>
      <c r="F97" s="10">
        <f>F98+F161+F168</f>
        <v>-27176740.94</v>
      </c>
      <c r="G97" s="10">
        <f>G98+G161+G168</f>
        <v>-26926740.94</v>
      </c>
      <c r="H97" s="42">
        <f>G97/E97*100</f>
        <v>-31.13187989731701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D99+D106+D137+D141</f>
        <v>2642500</v>
      </c>
      <c r="E98" s="10">
        <f>E99+E106+E137+E141</f>
        <v>85992499.10000001</v>
      </c>
      <c r="F98" s="10">
        <f>F99+F106+F137+F141</f>
        <v>651300</v>
      </c>
      <c r="G98" s="10">
        <f>G99+G106+G137+G141</f>
        <v>651300</v>
      </c>
      <c r="H98" s="42">
        <f>G98/E98*100</f>
        <v>0.757391640918132</v>
      </c>
    </row>
    <row r="99" spans="1:8" s="36" customFormat="1" ht="45" customHeight="1">
      <c r="A99" s="28" t="s">
        <v>333</v>
      </c>
      <c r="B99" s="8" t="s">
        <v>411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651300</v>
      </c>
      <c r="G99" s="10">
        <f>G100+G103</f>
        <v>651300</v>
      </c>
      <c r="H99" s="42">
        <f>G99/E99*100</f>
        <v>25.001919385796544</v>
      </c>
    </row>
    <row r="100" spans="1:8" ht="33" customHeight="1">
      <c r="A100" s="31" t="s">
        <v>393</v>
      </c>
      <c r="B100" s="11" t="s">
        <v>410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651300</v>
      </c>
      <c r="G100" s="13">
        <f>G101+G102</f>
        <v>651300</v>
      </c>
      <c r="H100" s="42">
        <f>G100/E100*100</f>
        <v>25.001919385796544</v>
      </c>
    </row>
    <row r="101" spans="1:8" ht="42" customHeight="1">
      <c r="A101" s="32" t="s">
        <v>334</v>
      </c>
      <c r="B101" s="2" t="s">
        <v>409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408</v>
      </c>
      <c r="C102" s="1" t="s">
        <v>211</v>
      </c>
      <c r="D102" s="1">
        <v>2605000</v>
      </c>
      <c r="E102" s="3">
        <v>2605000</v>
      </c>
      <c r="F102" s="3">
        <v>651300</v>
      </c>
      <c r="G102" s="3">
        <v>651300</v>
      </c>
      <c r="H102" s="42">
        <f>G102/E102*100</f>
        <v>25.001919385796544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D107+D110+D113+D117+D120+D126+D123</f>
        <v>0</v>
      </c>
      <c r="E106" s="10">
        <f>E107+E110+E113+E117+E120+E126+E123</f>
        <v>83349999.10000001</v>
      </c>
      <c r="F106" s="10">
        <f>F107+F110+F113+F117+F120+F126+F123</f>
        <v>0</v>
      </c>
      <c r="G106" s="10">
        <f>G107+G110+G113+G117+G120+G126+G123</f>
        <v>0</v>
      </c>
      <c r="H106" s="42">
        <f>G106/E106*100</f>
        <v>0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/>
      <c r="E109" s="3"/>
      <c r="F109" s="3"/>
      <c r="G109" s="3"/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416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415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417</v>
      </c>
      <c r="C113" s="12" t="s">
        <v>42</v>
      </c>
      <c r="D113" s="13">
        <f>D114+D115</f>
        <v>0</v>
      </c>
      <c r="E113" s="13">
        <f>E114+E115</f>
        <v>2407910.93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346</v>
      </c>
      <c r="B114" s="17" t="s">
        <v>414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427</v>
      </c>
      <c r="C115" s="20" t="s">
        <v>44</v>
      </c>
      <c r="D115" s="20"/>
      <c r="E115" s="3">
        <f>E116</f>
        <v>2407910.93</v>
      </c>
      <c r="F115" s="3"/>
      <c r="G115" s="3">
        <f>G116</f>
        <v>0</v>
      </c>
      <c r="H115" s="42"/>
    </row>
    <row r="116" spans="1:8" ht="126.75" customHeight="1">
      <c r="A116" s="32" t="s">
        <v>348</v>
      </c>
      <c r="B116" s="17" t="s">
        <v>413</v>
      </c>
      <c r="C116" s="20" t="s">
        <v>45</v>
      </c>
      <c r="D116" s="20"/>
      <c r="E116" s="3">
        <v>2407910.93</v>
      </c>
      <c r="F116" s="3"/>
      <c r="G116" s="3"/>
      <c r="H116" s="42"/>
    </row>
    <row r="117" spans="1:8" ht="114" customHeight="1">
      <c r="A117" s="31" t="s">
        <v>349</v>
      </c>
      <c r="B117" s="11" t="s">
        <v>418</v>
      </c>
      <c r="C117" s="21" t="s">
        <v>46</v>
      </c>
      <c r="D117" s="13">
        <f>D118</f>
        <v>0</v>
      </c>
      <c r="E117" s="13">
        <f>E118</f>
        <v>77858436.36</v>
      </c>
      <c r="F117" s="13">
        <f>F118</f>
        <v>0</v>
      </c>
      <c r="G117" s="13">
        <f>G118</f>
        <v>0</v>
      </c>
      <c r="H117" s="42">
        <f>G117/E117*100</f>
        <v>0</v>
      </c>
    </row>
    <row r="118" spans="1:8" ht="113.25" customHeight="1">
      <c r="A118" s="32" t="s">
        <v>350</v>
      </c>
      <c r="B118" s="17" t="s">
        <v>419</v>
      </c>
      <c r="C118" s="20" t="s">
        <v>47</v>
      </c>
      <c r="D118" s="20"/>
      <c r="E118" s="3">
        <f>E119</f>
        <v>77858436.36</v>
      </c>
      <c r="F118" s="3"/>
      <c r="G118" s="3">
        <f>G119</f>
        <v>0</v>
      </c>
      <c r="H118" s="42">
        <f>G118/E118*100</f>
        <v>0</v>
      </c>
    </row>
    <row r="119" spans="1:8" ht="69" customHeight="1">
      <c r="A119" s="32" t="s">
        <v>351</v>
      </c>
      <c r="B119" s="17" t="s">
        <v>420</v>
      </c>
      <c r="C119" s="20" t="s">
        <v>48</v>
      </c>
      <c r="D119" s="20"/>
      <c r="E119" s="3">
        <v>77858436.36</v>
      </c>
      <c r="F119" s="3"/>
      <c r="G119" s="3"/>
      <c r="H119" s="42">
        <f>G119/E119*100</f>
        <v>0</v>
      </c>
    </row>
    <row r="120" spans="1:8" ht="48" customHeight="1">
      <c r="A120" s="31" t="s">
        <v>352</v>
      </c>
      <c r="B120" s="11" t="s">
        <v>423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422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421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426</v>
      </c>
      <c r="C123" s="21" t="s">
        <v>401</v>
      </c>
      <c r="D123" s="21">
        <f aca="true" t="shared" si="2" ref="D123:G124">D124</f>
        <v>0</v>
      </c>
      <c r="E123" s="13">
        <f t="shared" si="2"/>
        <v>0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425</v>
      </c>
      <c r="C124" s="20" t="s">
        <v>400</v>
      </c>
      <c r="D124" s="20">
        <f t="shared" si="2"/>
        <v>0</v>
      </c>
      <c r="E124" s="3">
        <f t="shared" si="2"/>
        <v>0</v>
      </c>
      <c r="F124" s="3">
        <f t="shared" si="2"/>
        <v>0</v>
      </c>
      <c r="G124" s="3">
        <f t="shared" si="2"/>
        <v>0</v>
      </c>
      <c r="H124" s="42"/>
    </row>
    <row r="125" spans="1:8" ht="43.5" customHeight="1">
      <c r="A125" s="32"/>
      <c r="B125" s="17" t="s">
        <v>424</v>
      </c>
      <c r="C125" s="20" t="s">
        <v>399</v>
      </c>
      <c r="D125" s="20"/>
      <c r="E125" s="3"/>
      <c r="F125" s="3"/>
      <c r="G125" s="3"/>
      <c r="H125" s="42"/>
    </row>
    <row r="126" spans="1:8" ht="27.75" customHeight="1">
      <c r="A126" s="31" t="s">
        <v>355</v>
      </c>
      <c r="B126" s="11" t="s">
        <v>404</v>
      </c>
      <c r="C126" s="12" t="s">
        <v>224</v>
      </c>
      <c r="D126" s="13">
        <f>D127+D132</f>
        <v>0</v>
      </c>
      <c r="E126" s="13">
        <f>E127+E132</f>
        <v>3083651.81</v>
      </c>
      <c r="F126" s="13">
        <f>F127+F132</f>
        <v>0</v>
      </c>
      <c r="G126" s="13">
        <f>G127+G132</f>
        <v>0</v>
      </c>
      <c r="H126" s="42">
        <f>G126/E126*100</f>
        <v>0</v>
      </c>
    </row>
    <row r="127" spans="1:8" ht="25.5" customHeight="1">
      <c r="A127" s="32" t="s">
        <v>356</v>
      </c>
      <c r="B127" s="2" t="s">
        <v>403</v>
      </c>
      <c r="C127" s="1" t="s">
        <v>225</v>
      </c>
      <c r="D127" s="2">
        <f>D128+D129+D130+D131</f>
        <v>0</v>
      </c>
      <c r="E127" s="2">
        <f>E128+E129+E130+E131</f>
        <v>0</v>
      </c>
      <c r="F127" s="2">
        <f>F128+F129+F130+F131</f>
        <v>0</v>
      </c>
      <c r="G127" s="2">
        <f>G128+G129+G130+G131</f>
        <v>0</v>
      </c>
      <c r="H127" s="42"/>
    </row>
    <row r="128" spans="1:8" ht="18" customHeight="1">
      <c r="A128" s="32" t="s">
        <v>357</v>
      </c>
      <c r="B128" s="35"/>
      <c r="C128" s="34" t="s">
        <v>389</v>
      </c>
      <c r="D128" s="1"/>
      <c r="E128" s="2"/>
      <c r="F128" s="2"/>
      <c r="G128" s="2"/>
      <c r="H128" s="42"/>
    </row>
    <row r="129" spans="1:8" ht="18" customHeight="1">
      <c r="A129" s="32" t="s">
        <v>357</v>
      </c>
      <c r="B129" s="35"/>
      <c r="C129" s="34" t="s">
        <v>392</v>
      </c>
      <c r="D129" s="1"/>
      <c r="E129" s="2"/>
      <c r="F129" s="2"/>
      <c r="G129" s="2"/>
      <c r="H129" s="42"/>
    </row>
    <row r="130" spans="1:8" ht="18" customHeight="1">
      <c r="A130" s="32"/>
      <c r="B130" s="35"/>
      <c r="C130" s="34"/>
      <c r="D130" s="1"/>
      <c r="E130" s="2"/>
      <c r="F130" s="2"/>
      <c r="G130" s="2"/>
      <c r="H130" s="42"/>
    </row>
    <row r="131" spans="1:8" ht="18" customHeight="1">
      <c r="A131" s="32" t="s">
        <v>357</v>
      </c>
      <c r="B131" s="2"/>
      <c r="C131" s="1"/>
      <c r="D131" s="1"/>
      <c r="E131" s="2"/>
      <c r="F131" s="2"/>
      <c r="G131" s="2"/>
      <c r="H131" s="42"/>
    </row>
    <row r="132" spans="1:8" ht="27" customHeight="1">
      <c r="A132" s="32" t="s">
        <v>358</v>
      </c>
      <c r="B132" s="2" t="s">
        <v>402</v>
      </c>
      <c r="C132" s="1" t="s">
        <v>226</v>
      </c>
      <c r="D132" s="3"/>
      <c r="E132" s="3">
        <f>E133+E134+E135+E136</f>
        <v>3083651.81</v>
      </c>
      <c r="F132" s="3">
        <f>F133+F134+F135+F136</f>
        <v>0</v>
      </c>
      <c r="G132" s="3">
        <f>G133+G134+G135+G136</f>
        <v>0</v>
      </c>
      <c r="H132" s="42">
        <f>G132/E132*100</f>
        <v>0</v>
      </c>
    </row>
    <row r="133" spans="1:8" ht="18.75" customHeight="1">
      <c r="A133" s="32" t="s">
        <v>357</v>
      </c>
      <c r="B133" s="35"/>
      <c r="C133" s="34" t="s">
        <v>389</v>
      </c>
      <c r="D133" s="1"/>
      <c r="E133" s="3"/>
      <c r="F133" s="3"/>
      <c r="G133" s="3"/>
      <c r="H133" s="42"/>
    </row>
    <row r="134" spans="1:8" ht="18.75" customHeight="1">
      <c r="A134" s="32" t="s">
        <v>357</v>
      </c>
      <c r="B134" s="35"/>
      <c r="C134" s="34" t="s">
        <v>390</v>
      </c>
      <c r="D134" s="1"/>
      <c r="E134" s="3"/>
      <c r="F134" s="3"/>
      <c r="G134" s="3"/>
      <c r="H134" s="42"/>
    </row>
    <row r="135" spans="1:8" ht="48.75" customHeight="1">
      <c r="A135" s="32" t="s">
        <v>357</v>
      </c>
      <c r="B135" s="35"/>
      <c r="C135" s="34" t="s">
        <v>391</v>
      </c>
      <c r="D135" s="1"/>
      <c r="E135" s="3">
        <v>3083651.81</v>
      </c>
      <c r="F135" s="3"/>
      <c r="G135" s="3"/>
      <c r="H135" s="42"/>
    </row>
    <row r="136" spans="1:8" ht="39" customHeight="1">
      <c r="A136" s="32"/>
      <c r="B136" s="35"/>
      <c r="C136" s="34"/>
      <c r="D136" s="1"/>
      <c r="E136" s="3"/>
      <c r="F136" s="3"/>
      <c r="G136" s="3"/>
      <c r="H136" s="42"/>
    </row>
    <row r="137" spans="1:8" s="36" customFormat="1" ht="51">
      <c r="A137" s="28" t="s">
        <v>359</v>
      </c>
      <c r="B137" s="8" t="s">
        <v>227</v>
      </c>
      <c r="C137" s="9" t="s">
        <v>228</v>
      </c>
      <c r="D137" s="9"/>
      <c r="E137" s="10">
        <f>E138</f>
        <v>0</v>
      </c>
      <c r="F137" s="10"/>
      <c r="G137" s="10">
        <f>G138</f>
        <v>0</v>
      </c>
      <c r="H137" s="42"/>
    </row>
    <row r="138" spans="1:8" ht="53.25" customHeight="1">
      <c r="A138" s="31" t="s">
        <v>360</v>
      </c>
      <c r="B138" s="11" t="s">
        <v>229</v>
      </c>
      <c r="C138" s="12" t="s">
        <v>230</v>
      </c>
      <c r="D138" s="12"/>
      <c r="E138" s="13">
        <f>E139+E140</f>
        <v>0</v>
      </c>
      <c r="F138" s="13"/>
      <c r="G138" s="13">
        <f>G139+G140</f>
        <v>0</v>
      </c>
      <c r="H138" s="42"/>
    </row>
    <row r="139" spans="1:8" ht="56.25" customHeight="1">
      <c r="A139" s="32" t="s">
        <v>361</v>
      </c>
      <c r="B139" s="2" t="s">
        <v>231</v>
      </c>
      <c r="C139" s="1" t="s">
        <v>232</v>
      </c>
      <c r="D139" s="1"/>
      <c r="E139" s="24"/>
      <c r="F139" s="24"/>
      <c r="G139" s="24"/>
      <c r="H139" s="42"/>
    </row>
    <row r="140" spans="1:8" ht="63.75">
      <c r="A140" s="32" t="s">
        <v>362</v>
      </c>
      <c r="B140" s="2" t="s">
        <v>233</v>
      </c>
      <c r="C140" s="1" t="s">
        <v>234</v>
      </c>
      <c r="D140" s="1"/>
      <c r="E140" s="3"/>
      <c r="F140" s="3"/>
      <c r="G140" s="3"/>
      <c r="H140" s="42"/>
    </row>
    <row r="141" spans="1:8" s="36" customFormat="1" ht="24.75" customHeight="1">
      <c r="A141" s="28" t="s">
        <v>363</v>
      </c>
      <c r="B141" s="8" t="s">
        <v>235</v>
      </c>
      <c r="C141" s="9" t="s">
        <v>236</v>
      </c>
      <c r="D141" s="10">
        <f>D142+D145+D148+D151</f>
        <v>37500</v>
      </c>
      <c r="E141" s="10">
        <f>E142+E145+E148+E151</f>
        <v>37500</v>
      </c>
      <c r="F141" s="10">
        <f>F142+F145+F148+F151</f>
        <v>0</v>
      </c>
      <c r="G141" s="10">
        <f>G142+G145+G148+G151</f>
        <v>0</v>
      </c>
      <c r="H141" s="42">
        <f>G141/E141*100</f>
        <v>0</v>
      </c>
    </row>
    <row r="142" spans="1:8" ht="86.25" customHeight="1">
      <c r="A142" s="31" t="s">
        <v>364</v>
      </c>
      <c r="B142" s="11" t="s">
        <v>237</v>
      </c>
      <c r="C142" s="12" t="s">
        <v>56</v>
      </c>
      <c r="D142" s="23">
        <f>D143+D144</f>
        <v>0</v>
      </c>
      <c r="E142" s="23">
        <f>E143+E144</f>
        <v>0</v>
      </c>
      <c r="F142" s="23">
        <f>F143+F144</f>
        <v>0</v>
      </c>
      <c r="G142" s="23">
        <f>G143+G144</f>
        <v>0</v>
      </c>
      <c r="H142" s="42"/>
    </row>
    <row r="143" spans="1:8" ht="78.75" customHeight="1">
      <c r="A143" s="32" t="s">
        <v>365</v>
      </c>
      <c r="B143" s="2" t="s">
        <v>57</v>
      </c>
      <c r="C143" s="1" t="s">
        <v>58</v>
      </c>
      <c r="D143" s="1"/>
      <c r="E143" s="24"/>
      <c r="F143" s="24"/>
      <c r="G143" s="24"/>
      <c r="H143" s="42"/>
    </row>
    <row r="144" spans="1:8" ht="93" customHeight="1">
      <c r="A144" s="32" t="s">
        <v>366</v>
      </c>
      <c r="B144" s="2" t="s">
        <v>53</v>
      </c>
      <c r="C144" s="1" t="s">
        <v>52</v>
      </c>
      <c r="D144" s="1"/>
      <c r="E144" s="24"/>
      <c r="F144" s="24"/>
      <c r="G144" s="24"/>
      <c r="H144" s="42"/>
    </row>
    <row r="145" spans="1:8" ht="90.75" customHeight="1">
      <c r="A145" s="31" t="s">
        <v>367</v>
      </c>
      <c r="B145" s="11" t="s">
        <v>59</v>
      </c>
      <c r="C145" s="12" t="s">
        <v>60</v>
      </c>
      <c r="D145" s="12"/>
      <c r="E145" s="13">
        <f>E146+E147</f>
        <v>0</v>
      </c>
      <c r="F145" s="13"/>
      <c r="G145" s="13">
        <f>G146+G147</f>
        <v>0</v>
      </c>
      <c r="H145" s="42"/>
    </row>
    <row r="146" spans="1:8" ht="83.25" customHeight="1">
      <c r="A146" s="32" t="s">
        <v>368</v>
      </c>
      <c r="B146" s="2" t="s">
        <v>61</v>
      </c>
      <c r="C146" s="1" t="s">
        <v>0</v>
      </c>
      <c r="D146" s="1"/>
      <c r="E146" s="24"/>
      <c r="F146" s="24"/>
      <c r="G146" s="24"/>
      <c r="H146" s="42"/>
    </row>
    <row r="147" spans="1:8" ht="96" customHeight="1">
      <c r="A147" s="32" t="s">
        <v>369</v>
      </c>
      <c r="B147" s="2" t="s">
        <v>1</v>
      </c>
      <c r="C147" s="1" t="s">
        <v>2</v>
      </c>
      <c r="D147" s="1"/>
      <c r="E147" s="3"/>
      <c r="F147" s="3"/>
      <c r="G147" s="3"/>
      <c r="H147" s="42"/>
    </row>
    <row r="148" spans="1:8" ht="90" customHeight="1">
      <c r="A148" s="31" t="s">
        <v>370</v>
      </c>
      <c r="B148" s="11" t="s">
        <v>3</v>
      </c>
      <c r="C148" s="12" t="s">
        <v>4</v>
      </c>
      <c r="D148" s="13">
        <f>D149+D150</f>
        <v>0</v>
      </c>
      <c r="E148" s="13">
        <f>E149+E150</f>
        <v>0</v>
      </c>
      <c r="F148" s="13">
        <f>F149+F150</f>
        <v>0</v>
      </c>
      <c r="G148" s="13">
        <f>G149+G150</f>
        <v>0</v>
      </c>
      <c r="H148" s="42"/>
    </row>
    <row r="149" spans="1:8" ht="76.5" customHeight="1">
      <c r="A149" s="32" t="s">
        <v>371</v>
      </c>
      <c r="B149" s="2" t="s">
        <v>5</v>
      </c>
      <c r="C149" s="1" t="s">
        <v>6</v>
      </c>
      <c r="D149" s="1"/>
      <c r="E149" s="24"/>
      <c r="F149" s="24"/>
      <c r="G149" s="24"/>
      <c r="H149" s="42"/>
    </row>
    <row r="150" spans="1:8" ht="80.25" customHeight="1">
      <c r="A150" s="32" t="s">
        <v>372</v>
      </c>
      <c r="B150" s="2" t="s">
        <v>7</v>
      </c>
      <c r="C150" s="1" t="s">
        <v>8</v>
      </c>
      <c r="D150" s="1"/>
      <c r="E150" s="3"/>
      <c r="F150" s="3"/>
      <c r="G150" s="3"/>
      <c r="H150" s="42"/>
    </row>
    <row r="151" spans="1:8" ht="36.75" customHeight="1">
      <c r="A151" s="31" t="s">
        <v>373</v>
      </c>
      <c r="B151" s="11" t="s">
        <v>407</v>
      </c>
      <c r="C151" s="12" t="s">
        <v>9</v>
      </c>
      <c r="D151" s="13">
        <f>D152+D156</f>
        <v>37500</v>
      </c>
      <c r="E151" s="13">
        <f>E152+E156</f>
        <v>37500</v>
      </c>
      <c r="F151" s="13">
        <f>F152+F156</f>
        <v>0</v>
      </c>
      <c r="G151" s="13">
        <f>G152+G156</f>
        <v>0</v>
      </c>
      <c r="H151" s="42">
        <f>G151/E151*100</f>
        <v>0</v>
      </c>
    </row>
    <row r="152" spans="1:8" ht="30.75" customHeight="1">
      <c r="A152" s="32" t="s">
        <v>374</v>
      </c>
      <c r="B152" s="2" t="s">
        <v>406</v>
      </c>
      <c r="C152" s="1" t="s">
        <v>10</v>
      </c>
      <c r="D152" s="24">
        <f>D153+D154+D155</f>
        <v>0</v>
      </c>
      <c r="E152" s="24">
        <f>E153+E154+E155</f>
        <v>0</v>
      </c>
      <c r="F152" s="24">
        <f>F153+F154+F155</f>
        <v>0</v>
      </c>
      <c r="G152" s="24">
        <f>G153+G154+G155</f>
        <v>0</v>
      </c>
      <c r="H152" s="42"/>
    </row>
    <row r="153" spans="1:8" ht="36" customHeight="1">
      <c r="A153" s="32" t="s">
        <v>357</v>
      </c>
      <c r="B153" s="35"/>
      <c r="C153" s="34" t="s">
        <v>388</v>
      </c>
      <c r="D153" s="1"/>
      <c r="E153" s="24"/>
      <c r="F153" s="24"/>
      <c r="G153" s="24"/>
      <c r="H153" s="42"/>
    </row>
    <row r="154" spans="1:8" ht="36" customHeight="1">
      <c r="A154" s="32"/>
      <c r="B154" s="35"/>
      <c r="C154" s="34" t="s">
        <v>398</v>
      </c>
      <c r="D154" s="1"/>
      <c r="E154" s="24"/>
      <c r="F154" s="24"/>
      <c r="G154" s="24"/>
      <c r="H154" s="42"/>
    </row>
    <row r="155" spans="1:8" ht="22.5" customHeight="1">
      <c r="A155" s="32" t="s">
        <v>357</v>
      </c>
      <c r="B155" s="35"/>
      <c r="C155" s="1"/>
      <c r="D155" s="1"/>
      <c r="E155" s="24"/>
      <c r="F155" s="24"/>
      <c r="G155" s="24"/>
      <c r="H155" s="42"/>
    </row>
    <row r="156" spans="1:8" ht="38.25">
      <c r="A156" s="32" t="s">
        <v>375</v>
      </c>
      <c r="B156" s="2" t="s">
        <v>405</v>
      </c>
      <c r="C156" s="1" t="s">
        <v>11</v>
      </c>
      <c r="D156" s="3">
        <f>D157+D158+D159+D160</f>
        <v>37500</v>
      </c>
      <c r="E156" s="3">
        <f>E157+E158+E159+E160</f>
        <v>37500</v>
      </c>
      <c r="F156" s="3">
        <f>F157+F158+F159+F160</f>
        <v>0</v>
      </c>
      <c r="G156" s="3">
        <f>G157+G158+G159+G160</f>
        <v>0</v>
      </c>
      <c r="H156" s="42">
        <f>G156/E156*100</f>
        <v>0</v>
      </c>
    </row>
    <row r="157" spans="1:8" ht="34.5" customHeight="1">
      <c r="A157" s="32" t="s">
        <v>357</v>
      </c>
      <c r="B157" s="35"/>
      <c r="C157" s="34" t="s">
        <v>388</v>
      </c>
      <c r="D157" s="1">
        <v>37500</v>
      </c>
      <c r="E157" s="3">
        <v>37500</v>
      </c>
      <c r="F157" s="3"/>
      <c r="G157" s="3"/>
      <c r="H157" s="42"/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1.5" customHeight="1">
      <c r="A160" s="32"/>
      <c r="B160" s="2"/>
      <c r="C160" s="34" t="s">
        <v>398</v>
      </c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250000</v>
      </c>
      <c r="H161" s="42">
        <f>G161/E161*100</f>
        <v>50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250000</v>
      </c>
      <c r="H165" s="42">
        <f>G165/E165*100</f>
        <v>50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/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250000</v>
      </c>
      <c r="H167" s="42">
        <f>G167/E167*100</f>
        <v>50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-27828040.94</v>
      </c>
      <c r="G168" s="8">
        <f>G169+G170</f>
        <v>-27828040.94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>
        <v>-27828040.94</v>
      </c>
      <c r="G170" s="24">
        <v>-27828040.94</v>
      </c>
      <c r="H170" s="42"/>
    </row>
    <row r="173" spans="1:2" ht="12.75">
      <c r="A173" s="45" t="s">
        <v>265</v>
      </c>
      <c r="B173" s="45"/>
    </row>
    <row r="177" spans="1:2" ht="12.75">
      <c r="A177" s="45" t="s">
        <v>266</v>
      </c>
      <c r="B177" s="45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2017-04-04T05:46:44Z</cp:lastPrinted>
  <dcterms:created xsi:type="dcterms:W3CDTF">2004-03-19T10:46:52Z</dcterms:created>
  <dcterms:modified xsi:type="dcterms:W3CDTF">2017-04-06T08:41:13Z</dcterms:modified>
  <cp:category/>
  <cp:version/>
  <cp:contentType/>
  <cp:contentStatus/>
</cp:coreProperties>
</file>