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'Sheet2'!$A$1:$G$197</definedName>
  </definedNames>
  <calcPr fullCalcOnLoad="1"/>
</workbook>
</file>

<file path=xl/sharedStrings.xml><?xml version="1.0" encoding="utf-8"?>
<sst xmlns="http://schemas.openxmlformats.org/spreadsheetml/2006/main" count="360" uniqueCount="212">
  <si>
    <t>000  0102  0000000000  000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</si>
  <si>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</si>
  <si>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</si>
  <si>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000  0203  0000000000  000</t>
  </si>
  <si>
    <t>000  0501  0000000000  000</t>
  </si>
  <si>
    <t>000  0111  0000000000  000</t>
  </si>
  <si>
    <t>000  1003  0000000000  000</t>
  </si>
  <si>
    <t>№ листа / № строки</t>
  </si>
  <si>
    <t>000  0505  0000000000  000</t>
  </si>
  <si>
    <t>Результат исполнения бюджета (дефицит "--", профицит "+")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</si>
  <si>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</si>
  <si>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000  0412  0000000000  000</t>
  </si>
  <si>
    <t>000  0502  0000000000  000</t>
  </si>
  <si>
    <t>Социальное обеспечение населения</t>
  </si>
  <si>
    <t>Коммунальное хозяйство</t>
  </si>
  <si>
    <t>000  7900  0000000000  000</t>
  </si>
  <si>
    <t>Жилищное хозяйство</t>
  </si>
  <si>
    <t>Общее образование</t>
  </si>
  <si>
    <t>Мобилизационная и вневойсковая подготовка</t>
  </si>
  <si>
    <t>000  0409  0000000000  000</t>
  </si>
  <si>
    <t>000  1301  0000000000  000</t>
  </si>
  <si>
    <t>2,1</t>
  </si>
  <si>
    <t>000  0104  0000000000  000</t>
  </si>
  <si>
    <t>16,1</t>
  </si>
  <si>
    <t>000  1102  0000000000  000</t>
  </si>
  <si>
    <t>Наименование показателя</t>
  </si>
  <si>
    <t>Другие вопросы в области жилищно-коммунального хозяйства</t>
  </si>
  <si>
    <t>000  0801  0000000000  000</t>
  </si>
  <si>
    <t>Дорожное хозяйство (дорожные фонды)</t>
  </si>
  <si>
    <t>МЕСЯЧНЫЙ ОТЧЕТ ОБ ИСПОЛНЕНИИ БЮДЖЕТА</t>
  </si>
  <si>
    <t>Обслуживание государственного внутреннего и муниципального долга</t>
  </si>
  <si>
    <t>000  1001  0000000000  000</t>
  </si>
  <si>
    <t>000  0503  0000000000  000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</si>
  <si>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</si>
  <si>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</si>
  <si>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Другие вопросы в области национальной экономики</t>
  </si>
  <si>
    <t>000  0701  0000000000  000</t>
  </si>
  <si>
    <t>Благоустройство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</si>
  <si>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</si>
  <si>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</si>
  <si>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</si>
  <si>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000  0702  0000000000  000</t>
  </si>
  <si>
    <t>Код показателя</t>
  </si>
  <si>
    <t>Культура</t>
  </si>
  <si>
    <t>000  0309  0000000000  000</t>
  </si>
  <si>
    <t>000  0103  0000000000  000</t>
  </si>
  <si>
    <t>000  9600  0000000000  000</t>
  </si>
  <si>
    <t>Расходы бюджета - ИТОГО</t>
  </si>
  <si>
    <t>КВР 111</t>
  </si>
  <si>
    <t>КВР 119</t>
  </si>
  <si>
    <t>КВР 121</t>
  </si>
  <si>
    <t>КВР 129</t>
  </si>
  <si>
    <t>КВР 244</t>
  </si>
  <si>
    <t>КВР 312</t>
  </si>
  <si>
    <t>КВР 412</t>
  </si>
  <si>
    <t>КВР 611</t>
  </si>
  <si>
    <t>КВР 730</t>
  </si>
  <si>
    <t>КВР 851</t>
  </si>
  <si>
    <t>КВР 852</t>
  </si>
  <si>
    <t>КВР 853</t>
  </si>
  <si>
    <t>КВР 810</t>
  </si>
  <si>
    <t>КВР 870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</si>
  <si>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</si>
  <si>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</si>
  <si>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</si>
  <si>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</si>
  <si>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</si>
  <si>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</si>
  <si>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</si>
  <si>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</si>
  <si>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</si>
  <si>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</si>
  <si>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</si>
  <si>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</si>
  <si>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</si>
  <si>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</si>
  <si>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Городские поселения План на год</t>
  </si>
  <si>
    <t>Городские поселения Исполнено</t>
  </si>
  <si>
    <t>Расходы</t>
  </si>
  <si>
    <t>000  0801  0000000000  211</t>
  </si>
  <si>
    <t>000  0801  0000000000  213</t>
  </si>
  <si>
    <t>000  0102  0000000000  211</t>
  </si>
  <si>
    <t>000  0103  0000000000  211</t>
  </si>
  <si>
    <t>000  0104  0000000000  211</t>
  </si>
  <si>
    <t>000  0203  0000000000  211</t>
  </si>
  <si>
    <t>000  0102  0000000000  213</t>
  </si>
  <si>
    <t>000  0103  0000000000  213</t>
  </si>
  <si>
    <t>000  0104  0000000000  213</t>
  </si>
  <si>
    <t>000  0203  0000000000  213</t>
  </si>
  <si>
    <t>000  0103  0000000000  221</t>
  </si>
  <si>
    <t>000  0103  0000000000  223</t>
  </si>
  <si>
    <t>000  0103  0000000000  225</t>
  </si>
  <si>
    <t>000  0104  0000000000  221</t>
  </si>
  <si>
    <t>000  0104  0000000000  222</t>
  </si>
  <si>
    <t>000  0104  0000000000  223</t>
  </si>
  <si>
    <t>000  0104  0000000000  225</t>
  </si>
  <si>
    <t>000  0104  0000000000  226</t>
  </si>
  <si>
    <t>000  0309  0000000000  225</t>
  </si>
  <si>
    <t>000  0309  0000000000  226</t>
  </si>
  <si>
    <t>000  0409  0000000000  225</t>
  </si>
  <si>
    <t>000  0409  0000000000  226</t>
  </si>
  <si>
    <t>000  0412  0000000000  226</t>
  </si>
  <si>
    <t>000  0501  0000000000  225</t>
  </si>
  <si>
    <t>000  0501  0000000000  226</t>
  </si>
  <si>
    <t>000  0502  0000000000  225</t>
  </si>
  <si>
    <t>000  0502  0000000000  226</t>
  </si>
  <si>
    <t>000  0503  0000000000  225</t>
  </si>
  <si>
    <t>000  0503  0000000000  223</t>
  </si>
  <si>
    <t>000  0503  0000000000  226</t>
  </si>
  <si>
    <t>000  0505  0000000000  225</t>
  </si>
  <si>
    <t>000  0505  0000000000  226</t>
  </si>
  <si>
    <t>000  0801  0000000000  221</t>
  </si>
  <si>
    <t>000  0801  0000000000  223</t>
  </si>
  <si>
    <t>000  0801  0000000000  225</t>
  </si>
  <si>
    <t>000  0801  0000000000  226</t>
  </si>
  <si>
    <t>000  0801  0000000000  310</t>
  </si>
  <si>
    <t>000  0801  0000000000  340</t>
  </si>
  <si>
    <t>000  0104  0000000000  224</t>
  </si>
  <si>
    <t>000  0104  0000000000  310</t>
  </si>
  <si>
    <t>000  0104  0000000000  340</t>
  </si>
  <si>
    <t>000  0501  0000000000  290</t>
  </si>
  <si>
    <t>000  0502  0000000000  310</t>
  </si>
  <si>
    <t>000  0503  0000000000  222</t>
  </si>
  <si>
    <t>000  0503  0000000000  310</t>
  </si>
  <si>
    <t>000  0503  0000000000  340</t>
  </si>
  <si>
    <t>000  1102  0000000000  226</t>
  </si>
  <si>
    <t>000  1001  0000000000  263</t>
  </si>
  <si>
    <t>000  1003  0000000000  262</t>
  </si>
  <si>
    <t>000  0501  0000000000  310</t>
  </si>
  <si>
    <t>000  0503  0000000000  241</t>
  </si>
  <si>
    <t>000  1301  0000000000  231</t>
  </si>
  <si>
    <t>000  0104  0000000000  290</t>
  </si>
  <si>
    <t>000  0701  0000000000  290</t>
  </si>
  <si>
    <t>000  0702  0000000000  290</t>
  </si>
  <si>
    <t>000  0801  0000000000  290</t>
  </si>
  <si>
    <t>000  0111  0000000000  290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</si>
  <si>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</si>
  <si>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</si>
  <si>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</si>
  <si>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</si>
  <si>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</si>
  <si>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</si>
  <si>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</si>
  <si>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</si>
  <si>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</si>
  <si>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</si>
  <si>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</si>
  <si>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Пенсии, пособия, выплачиваемые организациям сектора государственного управления</t>
  </si>
  <si>
    <t>Пособия по социальной помощи населению</t>
  </si>
  <si>
    <t>Безвозмездные перечисления государственным и муниципальным организациям</t>
  </si>
  <si>
    <t>Обслуживание внутреннего долга</t>
  </si>
  <si>
    <t>КВР 414</t>
  </si>
  <si>
    <t>Бюджетные инвестиции  в объекты капитального строительства государственной (муниципальной) собственности</t>
  </si>
  <si>
    <t>000  0505  0000000000  310</t>
  </si>
  <si>
    <t>по Администарции городского поселения - город Семилуки</t>
  </si>
  <si>
    <t>000  0801  0000000000  222</t>
  </si>
  <si>
    <t>000  0103  0000000000  226</t>
  </si>
  <si>
    <t>000  0412  0000000000  225</t>
  </si>
  <si>
    <t>000  0103  0000000000  310</t>
  </si>
  <si>
    <t>000  0103  0000000000  340</t>
  </si>
  <si>
    <t xml:space="preserve"> Глава                                                                                                         Гл.бухгалтер</t>
  </si>
  <si>
    <t>000  0103  0000000000 000</t>
  </si>
  <si>
    <t>000  0103  0000000000  290</t>
  </si>
  <si>
    <t>КВР 122</t>
  </si>
  <si>
    <t>Прочие выплаты</t>
  </si>
  <si>
    <t>000  0104  0000000000  212</t>
  </si>
  <si>
    <t>000  0501  0000000000  241</t>
  </si>
  <si>
    <t>Другие общегосударственные вопросы</t>
  </si>
  <si>
    <t>Выплаты по исполнительным листам</t>
  </si>
  <si>
    <t>000 0113 0000000000 290</t>
  </si>
  <si>
    <t>КВР 831</t>
  </si>
  <si>
    <t>000  0113  0000000000  000</t>
  </si>
  <si>
    <t>000  0113  0000000000  211</t>
  </si>
  <si>
    <t>МКУ "МФЦ по управлению муниципальным имуществом"</t>
  </si>
  <si>
    <t>000  0113  0000000000  213</t>
  </si>
  <si>
    <t>000  0113  0000000000  221</t>
  </si>
  <si>
    <t>000  0113  0000000000  222</t>
  </si>
  <si>
    <t>000  0113  0000000000  223</t>
  </si>
  <si>
    <t>000  0113  0000000000  224</t>
  </si>
  <si>
    <t>000  0113  0000000000  225</t>
  </si>
  <si>
    <t>000  0113  0000000000  226</t>
  </si>
  <si>
    <t>000  0113  0000000000  290</t>
  </si>
  <si>
    <t>000  0113  0000000000  310</t>
  </si>
  <si>
    <t>000  0113  0000000000  340</t>
  </si>
  <si>
    <t xml:space="preserve">Суммы,подлежащие исключению план на год  </t>
  </si>
  <si>
    <t>Суммы,подлежащие исключению исполнено</t>
  </si>
  <si>
    <t>КВР 112</t>
  </si>
  <si>
    <t>000  0801  0000000000  212</t>
  </si>
  <si>
    <t xml:space="preserve">Безвозмездные перечисления организациям кроме государственных и муниципальных </t>
  </si>
  <si>
    <t>Другие вопросы в области социальной политике</t>
  </si>
  <si>
    <t>КВР 321</t>
  </si>
  <si>
    <t>Пособия, компенсации и иные выплаты гражданам</t>
  </si>
  <si>
    <t>000 1006  0000000000  242</t>
  </si>
  <si>
    <t>000 1006  0000000000  000</t>
  </si>
  <si>
    <t>000 0113 0000000000 241</t>
  </si>
  <si>
    <t xml:space="preserve">000 0113 0000000000 000     </t>
  </si>
  <si>
    <t>органы</t>
  </si>
  <si>
    <t>план</t>
  </si>
  <si>
    <t>факт</t>
  </si>
  <si>
    <t>мку</t>
  </si>
  <si>
    <t>благоустройство</t>
  </si>
  <si>
    <t>жилищное</t>
  </si>
  <si>
    <t>дороги</t>
  </si>
  <si>
    <t>землеустройство</t>
  </si>
  <si>
    <t>культура</t>
  </si>
  <si>
    <t>проценты</t>
  </si>
  <si>
    <t>соцполитика</t>
  </si>
  <si>
    <t>коммунальное</t>
  </si>
  <si>
    <t>резерв</t>
  </si>
  <si>
    <t>000 00501 0000000000 290</t>
  </si>
  <si>
    <t>КВР 631</t>
  </si>
  <si>
    <t>на  1 июня 2018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</si>
</sst>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33">
    <font>
      <sz val="10"/>
      <color indexed="8"/>
      <name val="Arial"/>
      <family val="2"/>
    </font>
    <font>
      <sz val="7"/>
      <color indexed="8"/>
      <name val="Tahoma"/>
      <family val="2"/>
    </font>
    <font>
      <sz val="11"/>
      <color indexed="8"/>
      <name val="Times New Roman CYR"/>
      <family val="2"/>
    </font>
    <font>
      <sz val="10"/>
      <color indexed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left" wrapText="1"/>
    </xf>
    <xf numFmtId="167" fontId="26" fillId="0" borderId="11" xfId="0" applyNumberFormat="1" applyFont="1" applyBorder="1" applyAlignment="1">
      <alignment horizontal="right" wrapText="1"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left" wrapText="1"/>
    </xf>
    <xf numFmtId="167" fontId="27" fillId="0" borderId="11" xfId="0" applyNumberFormat="1" applyFont="1" applyBorder="1" applyAlignment="1">
      <alignment horizontal="right" wrapText="1"/>
    </xf>
    <xf numFmtId="2" fontId="27" fillId="0" borderId="11" xfId="0" applyNumberFormat="1" applyFont="1" applyBorder="1" applyAlignment="1">
      <alignment horizontal="center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right" vertical="top" wrapText="1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2" fontId="29" fillId="0" borderId="0" xfId="0" applyNumberFormat="1" applyFont="1" applyAlignment="1">
      <alignment horizontal="right" vertical="top" wrapText="1"/>
    </xf>
    <xf numFmtId="2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29" fillId="0" borderId="0" xfId="0" applyNumberFormat="1" applyFont="1" applyAlignment="1">
      <alignment horizontal="right" vertical="top" wrapText="1"/>
    </xf>
    <xf numFmtId="173" fontId="5" fillId="0" borderId="0" xfId="0" applyNumberFormat="1" applyFont="1" applyAlignment="1">
      <alignment/>
    </xf>
    <xf numFmtId="0" fontId="30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2" fontId="26" fillId="0" borderId="11" xfId="0" applyNumberFormat="1" applyFont="1" applyBorder="1" applyAlignment="1">
      <alignment horizontal="right" wrapText="1"/>
    </xf>
    <xf numFmtId="2" fontId="27" fillId="0" borderId="11" xfId="0" applyNumberFormat="1" applyFont="1" applyBorder="1" applyAlignment="1">
      <alignment horizontal="right" wrapText="1"/>
    </xf>
    <xf numFmtId="167" fontId="27" fillId="0" borderId="11" xfId="0" applyNumberFormat="1" applyFont="1" applyFill="1" applyBorder="1" applyAlignment="1">
      <alignment horizontal="right" wrapText="1"/>
    </xf>
    <xf numFmtId="2" fontId="32" fillId="0" borderId="11" xfId="0" applyNumberFormat="1" applyFont="1" applyFill="1" applyBorder="1" applyAlignment="1">
      <alignment horizontal="center" wrapText="1"/>
    </xf>
    <xf numFmtId="167" fontId="32" fillId="0" borderId="11" xfId="0" applyNumberFormat="1" applyFont="1" applyBorder="1" applyAlignment="1">
      <alignment horizontal="right" wrapText="1"/>
    </xf>
    <xf numFmtId="167" fontId="30" fillId="0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4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/>
    </xf>
    <xf numFmtId="0" fontId="2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0"/>
  <sheetViews>
    <sheetView tabSelected="1" zoomScalePageLayoutView="0" workbookViewId="0" topLeftCell="A172">
      <selection activeCell="A156" sqref="A156:G174"/>
    </sheetView>
  </sheetViews>
  <sheetFormatPr defaultColWidth="9.140625" defaultRowHeight="12.75"/>
  <cols>
    <col min="1" max="1" width="5.421875" style="0" customWidth="1"/>
    <col min="2" max="2" width="23.57421875" style="0" customWidth="1"/>
    <col min="3" max="3" width="48.57421875" style="0" customWidth="1"/>
    <col min="4" max="4" width="14.57421875" style="0" customWidth="1"/>
    <col min="5" max="5" width="15.57421875" style="0" customWidth="1"/>
    <col min="6" max="6" width="15.28125" style="0" customWidth="1"/>
    <col min="7" max="7" width="15.7109375" style="0" customWidth="1"/>
    <col min="8" max="8" width="15.28125" style="0" customWidth="1"/>
  </cols>
  <sheetData>
    <row r="1" spans="1:7" ht="18.75">
      <c r="A1" s="43"/>
      <c r="B1" s="44"/>
      <c r="C1" s="45" t="s">
        <v>29</v>
      </c>
      <c r="D1" s="45"/>
      <c r="E1" s="46"/>
      <c r="F1" s="46"/>
      <c r="G1" s="46"/>
    </row>
    <row r="2" spans="1:7" ht="18.75">
      <c r="A2" s="1"/>
      <c r="C2" s="51" t="s">
        <v>78</v>
      </c>
      <c r="D2" s="51"/>
      <c r="E2" s="51"/>
      <c r="F2" s="51"/>
      <c r="G2" s="51"/>
    </row>
    <row r="3" spans="1:7" ht="15.75">
      <c r="A3" s="43"/>
      <c r="B3" s="44"/>
      <c r="C3" s="47" t="s">
        <v>211</v>
      </c>
      <c r="D3" s="47"/>
      <c r="E3" s="48"/>
      <c r="F3" s="48"/>
      <c r="G3" s="48"/>
    </row>
    <row r="4" spans="1:7" ht="29.25" customHeight="1">
      <c r="A4" s="43" t="s">
        <v>34</v>
      </c>
      <c r="B4" s="44"/>
      <c r="C4" s="49" t="s">
        <v>154</v>
      </c>
      <c r="D4" s="49"/>
      <c r="E4" s="50"/>
      <c r="F4" s="50"/>
      <c r="G4" s="50"/>
    </row>
    <row r="5" spans="1:8" ht="80.25" customHeight="1">
      <c r="A5" s="8" t="s">
        <v>7</v>
      </c>
      <c r="B5" s="8" t="s">
        <v>42</v>
      </c>
      <c r="C5" s="8" t="s">
        <v>25</v>
      </c>
      <c r="D5" s="8" t="s">
        <v>184</v>
      </c>
      <c r="E5" s="8" t="s">
        <v>76</v>
      </c>
      <c r="F5" s="8" t="s">
        <v>185</v>
      </c>
      <c r="G5" s="8" t="s">
        <v>77</v>
      </c>
      <c r="H5" s="2"/>
    </row>
    <row r="6" spans="1:8" ht="24" customHeight="1">
      <c r="A6" s="9" t="s">
        <v>21</v>
      </c>
      <c r="B6" s="27" t="s">
        <v>46</v>
      </c>
      <c r="C6" s="10" t="s">
        <v>47</v>
      </c>
      <c r="D6" s="29">
        <f>D132</f>
        <v>726000</v>
      </c>
      <c r="E6" s="11">
        <f>E7+E16+E21+E33+E42+E109+E112+E115+E125+E132+E136+E147+E156+E161+E170+E118+E31+E145+E12+E129</f>
        <v>163809524.99</v>
      </c>
      <c r="F6" s="11">
        <f>F132</f>
        <v>0</v>
      </c>
      <c r="G6" s="11">
        <f>G7+G16+G21+G33+G42+G109+G112+G115+G125+G132+G136+G147+G156+G161+G170+G118+G30+G145+G12+G129</f>
        <v>25996841.35</v>
      </c>
      <c r="H6" s="2"/>
    </row>
    <row r="7" spans="1:8" ht="19.5" customHeight="1">
      <c r="A7" s="12"/>
      <c r="B7" s="27" t="s">
        <v>48</v>
      </c>
      <c r="C7" s="10" t="s">
        <v>62</v>
      </c>
      <c r="D7" s="10"/>
      <c r="E7" s="11">
        <f>E8+E10</f>
        <v>7081000</v>
      </c>
      <c r="F7" s="11"/>
      <c r="G7" s="11">
        <f>G8+G10</f>
        <v>2324493.8</v>
      </c>
      <c r="H7" s="2"/>
    </row>
    <row r="8" spans="1:8" ht="16.5" customHeight="1">
      <c r="A8" s="12">
        <v>2.66</v>
      </c>
      <c r="B8" s="28" t="s">
        <v>27</v>
      </c>
      <c r="C8" s="13" t="s">
        <v>43</v>
      </c>
      <c r="D8" s="13"/>
      <c r="E8" s="31">
        <f>E9</f>
        <v>4848000</v>
      </c>
      <c r="F8" s="14"/>
      <c r="G8" s="14">
        <f>G9</f>
        <v>1437807.94</v>
      </c>
      <c r="H8" s="2"/>
    </row>
    <row r="9" spans="1:8" ht="15" customHeight="1">
      <c r="A9" s="12"/>
      <c r="B9" s="28" t="s">
        <v>79</v>
      </c>
      <c r="C9" s="13" t="s">
        <v>136</v>
      </c>
      <c r="D9" s="13"/>
      <c r="E9" s="31">
        <v>4848000</v>
      </c>
      <c r="F9" s="14"/>
      <c r="G9" s="14">
        <v>1437807.94</v>
      </c>
      <c r="H9" s="2"/>
    </row>
    <row r="10" spans="1:8" ht="33" customHeight="1">
      <c r="A10" s="12"/>
      <c r="B10" s="28" t="s">
        <v>171</v>
      </c>
      <c r="C10" s="13" t="s">
        <v>173</v>
      </c>
      <c r="D10" s="13"/>
      <c r="E10" s="31">
        <f>E11</f>
        <v>2233000</v>
      </c>
      <c r="F10" s="14"/>
      <c r="G10" s="14">
        <f>G11</f>
        <v>886685.86</v>
      </c>
      <c r="H10" s="2"/>
    </row>
    <row r="11" spans="1:8" ht="15" customHeight="1">
      <c r="A11" s="12"/>
      <c r="B11" s="28" t="s">
        <v>172</v>
      </c>
      <c r="C11" s="13" t="s">
        <v>136</v>
      </c>
      <c r="D11" s="13"/>
      <c r="E11" s="31">
        <v>2233000</v>
      </c>
      <c r="F11" s="14"/>
      <c r="G11" s="14">
        <v>886685.86</v>
      </c>
      <c r="H11" s="2"/>
    </row>
    <row r="12" spans="1:8" ht="15" customHeight="1">
      <c r="A12" s="12"/>
      <c r="B12" s="27" t="s">
        <v>186</v>
      </c>
      <c r="C12" s="10" t="s">
        <v>164</v>
      </c>
      <c r="D12" s="13"/>
      <c r="E12" s="31">
        <f>E13</f>
        <v>0</v>
      </c>
      <c r="F12" s="14"/>
      <c r="G12" s="14">
        <f>G13</f>
        <v>0</v>
      </c>
      <c r="H12" s="2"/>
    </row>
    <row r="13" spans="1:8" ht="15" customHeight="1">
      <c r="A13" s="12"/>
      <c r="B13" s="28" t="s">
        <v>27</v>
      </c>
      <c r="C13" s="13" t="s">
        <v>43</v>
      </c>
      <c r="D13" s="13"/>
      <c r="E13" s="31">
        <f>E14+E15</f>
        <v>0</v>
      </c>
      <c r="F13" s="14"/>
      <c r="G13" s="14">
        <f>G14+G15</f>
        <v>0</v>
      </c>
      <c r="H13" s="2"/>
    </row>
    <row r="14" spans="1:8" ht="15" customHeight="1">
      <c r="A14" s="12"/>
      <c r="B14" s="28" t="s">
        <v>187</v>
      </c>
      <c r="C14" s="13" t="s">
        <v>164</v>
      </c>
      <c r="D14" s="13"/>
      <c r="E14" s="31"/>
      <c r="F14" s="14"/>
      <c r="G14" s="14"/>
      <c r="H14" s="2"/>
    </row>
    <row r="15" spans="1:8" ht="15" customHeight="1">
      <c r="A15" s="12"/>
      <c r="B15" s="28" t="s">
        <v>155</v>
      </c>
      <c r="C15" s="13" t="s">
        <v>139</v>
      </c>
      <c r="D15" s="13"/>
      <c r="E15" s="31"/>
      <c r="F15" s="14"/>
      <c r="G15" s="14"/>
      <c r="H15" s="2"/>
    </row>
    <row r="16" spans="1:8" ht="63.75" customHeight="1">
      <c r="A16" s="12"/>
      <c r="B16" s="27" t="s">
        <v>49</v>
      </c>
      <c r="C16" s="10" t="s">
        <v>63</v>
      </c>
      <c r="D16" s="10"/>
      <c r="E16" s="11">
        <f>E17+E19</f>
        <v>2138000</v>
      </c>
      <c r="F16" s="11"/>
      <c r="G16" s="11">
        <f>G17+G19</f>
        <v>738581.76</v>
      </c>
      <c r="H16" s="2"/>
    </row>
    <row r="17" spans="1:8" ht="15.75" customHeight="1">
      <c r="A17" s="12">
        <v>2.66</v>
      </c>
      <c r="B17" s="28" t="s">
        <v>27</v>
      </c>
      <c r="C17" s="13" t="s">
        <v>43</v>
      </c>
      <c r="D17" s="13"/>
      <c r="E17" s="14">
        <f>E18</f>
        <v>1464000</v>
      </c>
      <c r="F17" s="14"/>
      <c r="G17" s="14">
        <f>G18</f>
        <v>415827.87</v>
      </c>
      <c r="H17" s="2"/>
    </row>
    <row r="18" spans="1:8" ht="17.25" customHeight="1">
      <c r="A18" s="12"/>
      <c r="B18" s="28" t="s">
        <v>80</v>
      </c>
      <c r="C18" s="13" t="s">
        <v>137</v>
      </c>
      <c r="D18" s="13"/>
      <c r="E18" s="14">
        <v>1464000</v>
      </c>
      <c r="F18" s="14"/>
      <c r="G18" s="14">
        <v>415827.87</v>
      </c>
      <c r="H18" s="2"/>
    </row>
    <row r="19" spans="1:8" ht="30.75" customHeight="1">
      <c r="A19" s="12"/>
      <c r="B19" s="28" t="s">
        <v>171</v>
      </c>
      <c r="C19" s="13" t="s">
        <v>173</v>
      </c>
      <c r="D19" s="13"/>
      <c r="E19" s="14">
        <f>E20</f>
        <v>674000</v>
      </c>
      <c r="F19" s="14"/>
      <c r="G19" s="14">
        <f>G20</f>
        <v>322753.89</v>
      </c>
      <c r="H19" s="2"/>
    </row>
    <row r="20" spans="1:8" ht="17.25" customHeight="1">
      <c r="A20" s="12"/>
      <c r="B20" s="28" t="s">
        <v>174</v>
      </c>
      <c r="C20" s="13" t="s">
        <v>137</v>
      </c>
      <c r="D20" s="13"/>
      <c r="E20" s="14">
        <v>674000</v>
      </c>
      <c r="F20" s="14"/>
      <c r="G20" s="14">
        <v>322753.89</v>
      </c>
      <c r="H20" s="2"/>
    </row>
    <row r="21" spans="1:8" s="4" customFormat="1" ht="28.5" customHeight="1">
      <c r="A21" s="9"/>
      <c r="B21" s="27" t="s">
        <v>50</v>
      </c>
      <c r="C21" s="10" t="s">
        <v>64</v>
      </c>
      <c r="D21" s="10"/>
      <c r="E21" s="11">
        <f>E22+E24+E26+E28</f>
        <v>5426000</v>
      </c>
      <c r="F21" s="11"/>
      <c r="G21" s="11">
        <f>G22+G24+G26+G28</f>
        <v>1985683.24</v>
      </c>
      <c r="H21" s="3"/>
    </row>
    <row r="22" spans="1:8" ht="48.75" customHeight="1">
      <c r="A22" s="12">
        <v>2.3</v>
      </c>
      <c r="B22" s="28" t="s">
        <v>0</v>
      </c>
      <c r="C22" s="13" t="s">
        <v>39</v>
      </c>
      <c r="D22" s="13"/>
      <c r="E22" s="14">
        <f>E23</f>
        <v>0</v>
      </c>
      <c r="F22" s="14"/>
      <c r="G22" s="14">
        <f>G23</f>
        <v>0</v>
      </c>
      <c r="H22" s="2"/>
    </row>
    <row r="23" spans="1:8" ht="16.5" customHeight="1">
      <c r="A23" s="12"/>
      <c r="B23" s="28" t="s">
        <v>81</v>
      </c>
      <c r="C23" s="13" t="s">
        <v>136</v>
      </c>
      <c r="D23" s="13"/>
      <c r="E23" s="14"/>
      <c r="F23" s="14"/>
      <c r="G23" s="14"/>
      <c r="H23" s="2"/>
    </row>
    <row r="24" spans="1:8" ht="62.25" customHeight="1">
      <c r="A24" s="12">
        <v>2.4</v>
      </c>
      <c r="B24" s="28" t="s">
        <v>45</v>
      </c>
      <c r="C24" s="13" t="s">
        <v>33</v>
      </c>
      <c r="D24" s="13"/>
      <c r="E24" s="14">
        <f>E25</f>
        <v>386000</v>
      </c>
      <c r="F24" s="14"/>
      <c r="G24" s="14">
        <f>G25</f>
        <v>154640.75</v>
      </c>
      <c r="H24" s="2"/>
    </row>
    <row r="25" spans="1:8" ht="15.75" customHeight="1">
      <c r="A25" s="12"/>
      <c r="B25" s="28" t="s">
        <v>82</v>
      </c>
      <c r="C25" s="13" t="s">
        <v>136</v>
      </c>
      <c r="D25" s="13"/>
      <c r="E25" s="14">
        <v>386000</v>
      </c>
      <c r="F25" s="14"/>
      <c r="G25" s="14">
        <v>154640.75</v>
      </c>
      <c r="H25" s="2"/>
    </row>
    <row r="26" spans="1:256" ht="65.25" customHeight="1">
      <c r="A26" s="12">
        <v>2.5</v>
      </c>
      <c r="B26" s="28" t="s">
        <v>22</v>
      </c>
      <c r="C26" s="13" t="s">
        <v>10</v>
      </c>
      <c r="D26" s="13"/>
      <c r="E26" s="14">
        <f>E27</f>
        <v>5040000</v>
      </c>
      <c r="F26" s="14"/>
      <c r="G26" s="14">
        <f>G27</f>
        <v>1831042.49</v>
      </c>
      <c r="H26" s="2"/>
      <c r="IV26">
        <f>SUM(A26:IU26)</f>
        <v>6871044.99</v>
      </c>
    </row>
    <row r="27" spans="1:8" ht="18" customHeight="1">
      <c r="A27" s="12"/>
      <c r="B27" s="28" t="s">
        <v>83</v>
      </c>
      <c r="C27" s="13" t="s">
        <v>136</v>
      </c>
      <c r="D27" s="13"/>
      <c r="E27" s="14">
        <v>5040000</v>
      </c>
      <c r="F27" s="14"/>
      <c r="G27" s="14">
        <v>1831042.49</v>
      </c>
      <c r="H27" s="2"/>
    </row>
    <row r="28" spans="1:8" ht="24" customHeight="1">
      <c r="A28" s="12">
        <v>2.16</v>
      </c>
      <c r="B28" s="28" t="s">
        <v>3</v>
      </c>
      <c r="C28" s="13" t="s">
        <v>18</v>
      </c>
      <c r="D28" s="13"/>
      <c r="E28" s="14"/>
      <c r="F28" s="14"/>
      <c r="G28" s="14"/>
      <c r="H28" s="2"/>
    </row>
    <row r="29" spans="1:8" ht="18.75" customHeight="1">
      <c r="A29" s="12"/>
      <c r="B29" s="28" t="s">
        <v>84</v>
      </c>
      <c r="C29" s="13" t="s">
        <v>136</v>
      </c>
      <c r="D29" s="13"/>
      <c r="E29" s="14"/>
      <c r="F29" s="14"/>
      <c r="G29" s="14"/>
      <c r="H29" s="2"/>
    </row>
    <row r="30" spans="1:8" ht="18.75" customHeight="1">
      <c r="A30" s="12"/>
      <c r="B30" s="27" t="s">
        <v>163</v>
      </c>
      <c r="C30" s="10" t="s">
        <v>164</v>
      </c>
      <c r="D30" s="10"/>
      <c r="E30" s="11">
        <f>E31</f>
        <v>1000</v>
      </c>
      <c r="F30" s="11"/>
      <c r="G30" s="11">
        <f>G31</f>
        <v>150</v>
      </c>
      <c r="H30" s="2"/>
    </row>
    <row r="31" spans="1:8" ht="63.75" customHeight="1">
      <c r="A31" s="12"/>
      <c r="B31" s="28" t="s">
        <v>22</v>
      </c>
      <c r="C31" s="13" t="s">
        <v>10</v>
      </c>
      <c r="D31" s="13"/>
      <c r="E31" s="14">
        <f>E32</f>
        <v>1000</v>
      </c>
      <c r="F31" s="14"/>
      <c r="G31" s="14">
        <f>G32</f>
        <v>150</v>
      </c>
      <c r="H31" s="2"/>
    </row>
    <row r="32" spans="1:8" ht="18.75" customHeight="1">
      <c r="A32" s="12"/>
      <c r="B32" s="28" t="s">
        <v>165</v>
      </c>
      <c r="C32" s="13" t="s">
        <v>164</v>
      </c>
      <c r="D32" s="13"/>
      <c r="E32" s="14">
        <v>1000</v>
      </c>
      <c r="F32" s="14"/>
      <c r="G32" s="14">
        <v>150</v>
      </c>
      <c r="H32" s="2"/>
    </row>
    <row r="33" spans="1:8" ht="59.25" customHeight="1">
      <c r="A33" s="12"/>
      <c r="B33" s="27" t="s">
        <v>51</v>
      </c>
      <c r="C33" s="10" t="s">
        <v>65</v>
      </c>
      <c r="D33" s="10"/>
      <c r="E33" s="11">
        <f>E34+E36+E38+E40</f>
        <v>1639000</v>
      </c>
      <c r="F33" s="11"/>
      <c r="G33" s="11">
        <f>G34+G36+G38+G40</f>
        <v>569275.97</v>
      </c>
      <c r="H33" s="2"/>
    </row>
    <row r="34" spans="1:8" ht="51.75" customHeight="1">
      <c r="A34" s="12">
        <v>2.3</v>
      </c>
      <c r="B34" s="28" t="s">
        <v>0</v>
      </c>
      <c r="C34" s="13" t="s">
        <v>39</v>
      </c>
      <c r="D34" s="13"/>
      <c r="E34" s="14">
        <f>E35</f>
        <v>0</v>
      </c>
      <c r="F34" s="14"/>
      <c r="G34" s="14">
        <f>G35</f>
        <v>0</v>
      </c>
      <c r="H34" s="2"/>
    </row>
    <row r="35" spans="1:8" ht="15.75" customHeight="1">
      <c r="A35" s="12"/>
      <c r="B35" s="28" t="s">
        <v>85</v>
      </c>
      <c r="C35" s="13" t="s">
        <v>137</v>
      </c>
      <c r="D35" s="13"/>
      <c r="E35" s="14"/>
      <c r="F35" s="14"/>
      <c r="G35" s="14"/>
      <c r="H35" s="2"/>
    </row>
    <row r="36" spans="1:8" ht="48.75" customHeight="1">
      <c r="A36" s="12">
        <v>2.4</v>
      </c>
      <c r="B36" s="28" t="s">
        <v>45</v>
      </c>
      <c r="C36" s="13" t="s">
        <v>33</v>
      </c>
      <c r="D36" s="13"/>
      <c r="E36" s="14">
        <f>E37</f>
        <v>117000</v>
      </c>
      <c r="F36" s="14"/>
      <c r="G36" s="14">
        <f>G37</f>
        <v>46701.52</v>
      </c>
      <c r="H36" s="2"/>
    </row>
    <row r="37" spans="1:8" ht="15.75" customHeight="1">
      <c r="A37" s="12"/>
      <c r="B37" s="28" t="s">
        <v>86</v>
      </c>
      <c r="C37" s="13" t="s">
        <v>137</v>
      </c>
      <c r="D37" s="13"/>
      <c r="E37" s="14">
        <v>117000</v>
      </c>
      <c r="F37" s="14"/>
      <c r="G37" s="14">
        <v>46701.52</v>
      </c>
      <c r="H37" s="2"/>
    </row>
    <row r="38" spans="1:8" ht="48.75" customHeight="1">
      <c r="A38" s="12">
        <v>2.5</v>
      </c>
      <c r="B38" s="28" t="s">
        <v>22</v>
      </c>
      <c r="C38" s="13" t="s">
        <v>10</v>
      </c>
      <c r="D38" s="13"/>
      <c r="E38" s="14">
        <f>E39</f>
        <v>1522000</v>
      </c>
      <c r="F38" s="14"/>
      <c r="G38" s="14">
        <f>G39</f>
        <v>522574.45</v>
      </c>
      <c r="H38" s="2"/>
    </row>
    <row r="39" spans="1:8" ht="18" customHeight="1">
      <c r="A39" s="12"/>
      <c r="B39" s="28" t="s">
        <v>87</v>
      </c>
      <c r="C39" s="13" t="s">
        <v>137</v>
      </c>
      <c r="D39" s="13"/>
      <c r="E39" s="14">
        <v>1522000</v>
      </c>
      <c r="F39" s="14"/>
      <c r="G39" s="14">
        <v>522574.45</v>
      </c>
      <c r="H39" s="2"/>
    </row>
    <row r="40" spans="1:8" ht="25.5" customHeight="1">
      <c r="A40" s="12">
        <v>2.16</v>
      </c>
      <c r="B40" s="28" t="s">
        <v>3</v>
      </c>
      <c r="C40" s="13" t="s">
        <v>18</v>
      </c>
      <c r="D40" s="13"/>
      <c r="E40" s="14">
        <f>E41</f>
        <v>0</v>
      </c>
      <c r="F40" s="14"/>
      <c r="G40" s="14">
        <f>G41</f>
        <v>0</v>
      </c>
      <c r="H40" s="2"/>
    </row>
    <row r="41" spans="1:8" ht="18.75" customHeight="1">
      <c r="A41" s="12"/>
      <c r="B41" s="28" t="s">
        <v>88</v>
      </c>
      <c r="C41" s="13" t="s">
        <v>137</v>
      </c>
      <c r="D41" s="13"/>
      <c r="E41" s="14"/>
      <c r="F41" s="14"/>
      <c r="G41" s="14"/>
      <c r="H41" s="2"/>
    </row>
    <row r="42" spans="1:8" ht="48" customHeight="1">
      <c r="A42" s="12"/>
      <c r="B42" s="27" t="s">
        <v>52</v>
      </c>
      <c r="C42" s="10" t="s">
        <v>66</v>
      </c>
      <c r="D42" s="10"/>
      <c r="E42" s="11">
        <f>E43+E51+E71+E74+E77+E80+E84+E88+E95+E98+E107+E61</f>
        <v>126934524.99</v>
      </c>
      <c r="F42" s="11"/>
      <c r="G42" s="11">
        <f>G43+G51+G71+G74+G77+G80+G84+G88+G95+G98+G107+G61</f>
        <v>11630587.73</v>
      </c>
      <c r="H42" s="2"/>
    </row>
    <row r="43" spans="1:8" s="4" customFormat="1" ht="62.25" customHeight="1">
      <c r="A43" s="9">
        <v>2.4</v>
      </c>
      <c r="B43" s="27" t="s">
        <v>45</v>
      </c>
      <c r="C43" s="10" t="s">
        <v>33</v>
      </c>
      <c r="D43" s="10"/>
      <c r="E43" s="11">
        <f>E44+E45+E46+E47+E49+E50+E48</f>
        <v>387000</v>
      </c>
      <c r="F43" s="11"/>
      <c r="G43" s="11">
        <f>G44+G45+G46+G47+G49+G50+G48</f>
        <v>178642.55</v>
      </c>
      <c r="H43" s="26"/>
    </row>
    <row r="44" spans="1:8" ht="18.75" customHeight="1">
      <c r="A44" s="12"/>
      <c r="B44" s="28" t="s">
        <v>89</v>
      </c>
      <c r="C44" s="13" t="s">
        <v>138</v>
      </c>
      <c r="D44" s="13"/>
      <c r="E44" s="14">
        <v>7000</v>
      </c>
      <c r="F44" s="14"/>
      <c r="G44" s="31"/>
      <c r="H44" s="2"/>
    </row>
    <row r="45" spans="1:8" ht="18.75" customHeight="1">
      <c r="A45" s="12"/>
      <c r="B45" s="28" t="s">
        <v>90</v>
      </c>
      <c r="C45" s="13" t="s">
        <v>140</v>
      </c>
      <c r="D45" s="13"/>
      <c r="E45" s="14"/>
      <c r="F45" s="14"/>
      <c r="G45" s="31"/>
      <c r="H45" s="2"/>
    </row>
    <row r="46" spans="1:8" ht="17.25" customHeight="1">
      <c r="A46" s="12"/>
      <c r="B46" s="28" t="s">
        <v>91</v>
      </c>
      <c r="C46" s="13" t="s">
        <v>141</v>
      </c>
      <c r="D46" s="13"/>
      <c r="E46" s="14">
        <v>5000</v>
      </c>
      <c r="F46" s="14"/>
      <c r="G46" s="31">
        <v>900</v>
      </c>
      <c r="H46" s="2"/>
    </row>
    <row r="47" spans="1:8" ht="18.75" customHeight="1">
      <c r="A47" s="12"/>
      <c r="B47" s="28" t="s">
        <v>156</v>
      </c>
      <c r="C47" s="13" t="s">
        <v>143</v>
      </c>
      <c r="D47" s="13"/>
      <c r="E47" s="14">
        <v>345000</v>
      </c>
      <c r="F47" s="14"/>
      <c r="G47" s="31">
        <v>177267.55</v>
      </c>
      <c r="H47" s="2"/>
    </row>
    <row r="48" spans="1:8" ht="18.75" customHeight="1">
      <c r="A48" s="12"/>
      <c r="B48" s="28" t="s">
        <v>162</v>
      </c>
      <c r="C48" s="13" t="s">
        <v>146</v>
      </c>
      <c r="D48" s="13"/>
      <c r="E48" s="14"/>
      <c r="F48" s="14"/>
      <c r="G48" s="31"/>
      <c r="H48" s="2"/>
    </row>
    <row r="49" spans="1:8" ht="18.75" customHeight="1">
      <c r="A49" s="12"/>
      <c r="B49" s="28" t="s">
        <v>158</v>
      </c>
      <c r="C49" s="13" t="s">
        <v>144</v>
      </c>
      <c r="D49" s="13"/>
      <c r="E49" s="14">
        <v>5000</v>
      </c>
      <c r="F49" s="14"/>
      <c r="G49" s="31"/>
      <c r="H49" s="2"/>
    </row>
    <row r="50" spans="1:8" ht="18.75" customHeight="1">
      <c r="A50" s="12"/>
      <c r="B50" s="28" t="s">
        <v>159</v>
      </c>
      <c r="C50" s="13" t="s">
        <v>145</v>
      </c>
      <c r="D50" s="13"/>
      <c r="E50" s="14">
        <v>25000</v>
      </c>
      <c r="F50" s="14"/>
      <c r="G50" s="31">
        <v>475</v>
      </c>
      <c r="H50" s="2"/>
    </row>
    <row r="51" spans="1:8" s="4" customFormat="1" ht="77.25" customHeight="1">
      <c r="A51" s="9">
        <v>2.5</v>
      </c>
      <c r="B51" s="27" t="s">
        <v>22</v>
      </c>
      <c r="C51" s="10" t="s">
        <v>10</v>
      </c>
      <c r="D51" s="10"/>
      <c r="E51" s="11">
        <f>E52+E53+E54+E55+E56+E57+E59+E60+E58</f>
        <v>3275000</v>
      </c>
      <c r="F51" s="11"/>
      <c r="G51" s="11">
        <f>G52+G53+G54+G55+G56+G57+G59+G60+G58</f>
        <v>1556760.2000000002</v>
      </c>
      <c r="H51" s="3"/>
    </row>
    <row r="52" spans="1:8" ht="18" customHeight="1">
      <c r="A52" s="12"/>
      <c r="B52" s="28" t="s">
        <v>92</v>
      </c>
      <c r="C52" s="13" t="s">
        <v>138</v>
      </c>
      <c r="D52" s="13"/>
      <c r="E52" s="14">
        <v>282000</v>
      </c>
      <c r="F52" s="14"/>
      <c r="G52" s="14">
        <v>120574.83</v>
      </c>
      <c r="H52" s="2"/>
    </row>
    <row r="53" spans="1:8" ht="14.25" customHeight="1">
      <c r="A53" s="12"/>
      <c r="B53" s="28" t="s">
        <v>93</v>
      </c>
      <c r="C53" s="13" t="s">
        <v>139</v>
      </c>
      <c r="D53" s="13"/>
      <c r="E53" s="14"/>
      <c r="F53" s="14"/>
      <c r="G53" s="14"/>
      <c r="H53" s="2"/>
    </row>
    <row r="54" spans="1:8" ht="17.25" customHeight="1">
      <c r="A54" s="12"/>
      <c r="B54" s="28" t="s">
        <v>94</v>
      </c>
      <c r="C54" s="13" t="s">
        <v>140</v>
      </c>
      <c r="D54" s="13"/>
      <c r="E54" s="14">
        <v>449000</v>
      </c>
      <c r="F54" s="14"/>
      <c r="G54" s="14">
        <v>240591.78</v>
      </c>
      <c r="H54" s="2"/>
    </row>
    <row r="55" spans="1:8" ht="17.25" customHeight="1">
      <c r="A55" s="12"/>
      <c r="B55" s="28" t="s">
        <v>117</v>
      </c>
      <c r="C55" s="13" t="s">
        <v>142</v>
      </c>
      <c r="D55" s="13"/>
      <c r="E55" s="14">
        <v>103000</v>
      </c>
      <c r="F55" s="14"/>
      <c r="G55" s="14">
        <v>34480</v>
      </c>
      <c r="H55" s="2"/>
    </row>
    <row r="56" spans="1:8" ht="16.5" customHeight="1">
      <c r="A56" s="12"/>
      <c r="B56" s="28" t="s">
        <v>95</v>
      </c>
      <c r="C56" s="13" t="s">
        <v>141</v>
      </c>
      <c r="D56" s="13"/>
      <c r="E56" s="14">
        <v>430000</v>
      </c>
      <c r="F56" s="14"/>
      <c r="G56" s="14">
        <v>147173.92</v>
      </c>
      <c r="H56" s="2"/>
    </row>
    <row r="57" spans="1:8" ht="16.5" customHeight="1">
      <c r="A57" s="12"/>
      <c r="B57" s="28" t="s">
        <v>96</v>
      </c>
      <c r="C57" s="13" t="s">
        <v>143</v>
      </c>
      <c r="D57" s="13"/>
      <c r="E57" s="14">
        <v>1300000</v>
      </c>
      <c r="F57" s="14"/>
      <c r="G57" s="14">
        <v>725661.17</v>
      </c>
      <c r="H57" s="2"/>
    </row>
    <row r="58" spans="1:8" ht="16.5" customHeight="1">
      <c r="A58" s="12"/>
      <c r="B58" s="28" t="s">
        <v>131</v>
      </c>
      <c r="C58" s="13" t="s">
        <v>146</v>
      </c>
      <c r="D58" s="13"/>
      <c r="E58" s="14">
        <v>98000</v>
      </c>
      <c r="F58" s="14"/>
      <c r="G58" s="14">
        <v>24806.5</v>
      </c>
      <c r="H58" s="2"/>
    </row>
    <row r="59" spans="1:8" ht="16.5" customHeight="1">
      <c r="A59" s="12"/>
      <c r="B59" s="28" t="s">
        <v>118</v>
      </c>
      <c r="C59" s="13" t="s">
        <v>144</v>
      </c>
      <c r="D59" s="13"/>
      <c r="E59" s="14">
        <v>100000</v>
      </c>
      <c r="F59" s="14"/>
      <c r="G59" s="14">
        <v>6180</v>
      </c>
      <c r="H59" s="2"/>
    </row>
    <row r="60" spans="1:8" ht="16.5" customHeight="1">
      <c r="A60" s="12"/>
      <c r="B60" s="28" t="s">
        <v>119</v>
      </c>
      <c r="C60" s="13" t="s">
        <v>145</v>
      </c>
      <c r="D60" s="13"/>
      <c r="E60" s="14">
        <v>513000</v>
      </c>
      <c r="F60" s="14"/>
      <c r="G60" s="14">
        <v>257292</v>
      </c>
      <c r="H60" s="2"/>
    </row>
    <row r="61" spans="1:8" ht="38.25" customHeight="1">
      <c r="A61" s="12"/>
      <c r="B61" s="27" t="s">
        <v>171</v>
      </c>
      <c r="C61" s="10" t="s">
        <v>173</v>
      </c>
      <c r="D61" s="10"/>
      <c r="E61" s="11">
        <f>E62+E63+E64+E65+E66+E67+E68+E69+E70</f>
        <v>8000</v>
      </c>
      <c r="F61" s="11"/>
      <c r="G61" s="11">
        <f>G67</f>
        <v>0</v>
      </c>
      <c r="H61" s="2"/>
    </row>
    <row r="62" spans="1:8" ht="16.5" customHeight="1">
      <c r="A62" s="12"/>
      <c r="B62" s="28" t="s">
        <v>175</v>
      </c>
      <c r="C62" s="13" t="s">
        <v>138</v>
      </c>
      <c r="D62" s="13"/>
      <c r="E62" s="14"/>
      <c r="F62" s="14"/>
      <c r="G62" s="14"/>
      <c r="H62" s="2"/>
    </row>
    <row r="63" spans="1:8" ht="16.5" customHeight="1">
      <c r="A63" s="12"/>
      <c r="B63" s="28" t="s">
        <v>176</v>
      </c>
      <c r="C63" s="13" t="s">
        <v>139</v>
      </c>
      <c r="D63" s="13"/>
      <c r="E63" s="14"/>
      <c r="F63" s="14"/>
      <c r="G63" s="14"/>
      <c r="H63" s="2"/>
    </row>
    <row r="64" spans="1:8" ht="16.5" customHeight="1">
      <c r="A64" s="12"/>
      <c r="B64" s="28" t="s">
        <v>177</v>
      </c>
      <c r="C64" s="13" t="s">
        <v>140</v>
      </c>
      <c r="D64" s="13"/>
      <c r="E64" s="14"/>
      <c r="F64" s="14"/>
      <c r="G64" s="14"/>
      <c r="H64" s="2"/>
    </row>
    <row r="65" spans="1:8" ht="16.5" customHeight="1">
      <c r="A65" s="12"/>
      <c r="B65" s="28" t="s">
        <v>178</v>
      </c>
      <c r="C65" s="13" t="s">
        <v>142</v>
      </c>
      <c r="D65" s="13"/>
      <c r="E65" s="14"/>
      <c r="F65" s="14"/>
      <c r="G65" s="14"/>
      <c r="H65" s="2"/>
    </row>
    <row r="66" spans="1:8" ht="16.5" customHeight="1">
      <c r="A66" s="12"/>
      <c r="B66" s="28" t="s">
        <v>179</v>
      </c>
      <c r="C66" s="13" t="s">
        <v>141</v>
      </c>
      <c r="D66" s="13"/>
      <c r="E66" s="14"/>
      <c r="F66" s="14"/>
      <c r="G66" s="14"/>
      <c r="H66" s="2"/>
    </row>
    <row r="67" spans="1:8" ht="16.5" customHeight="1">
      <c r="A67" s="12"/>
      <c r="B67" s="28" t="s">
        <v>180</v>
      </c>
      <c r="C67" s="13" t="s">
        <v>143</v>
      </c>
      <c r="D67" s="13"/>
      <c r="E67" s="14">
        <v>5000</v>
      </c>
      <c r="F67" s="14"/>
      <c r="G67" s="14"/>
      <c r="H67" s="2"/>
    </row>
    <row r="68" spans="1:8" ht="16.5" customHeight="1">
      <c r="A68" s="12"/>
      <c r="B68" s="28" t="s">
        <v>181</v>
      </c>
      <c r="C68" s="13" t="s">
        <v>146</v>
      </c>
      <c r="D68" s="13"/>
      <c r="E68" s="14"/>
      <c r="F68" s="14"/>
      <c r="G68" s="14"/>
      <c r="H68" s="2"/>
    </row>
    <row r="69" spans="1:8" ht="16.5" customHeight="1">
      <c r="A69" s="12"/>
      <c r="B69" s="28" t="s">
        <v>182</v>
      </c>
      <c r="C69" s="13" t="s">
        <v>144</v>
      </c>
      <c r="D69" s="13"/>
      <c r="E69" s="14"/>
      <c r="F69" s="14"/>
      <c r="G69" s="14"/>
      <c r="H69" s="2"/>
    </row>
    <row r="70" spans="1:8" ht="16.5" customHeight="1">
      <c r="A70" s="12"/>
      <c r="B70" s="28" t="s">
        <v>183</v>
      </c>
      <c r="C70" s="13" t="s">
        <v>145</v>
      </c>
      <c r="D70" s="13"/>
      <c r="E70" s="14">
        <v>3000</v>
      </c>
      <c r="F70" s="14"/>
      <c r="G70" s="14"/>
      <c r="H70" s="2"/>
    </row>
    <row r="71" spans="1:8" s="4" customFormat="1" ht="48.75" customHeight="1">
      <c r="A71" s="9">
        <v>2.31</v>
      </c>
      <c r="B71" s="27" t="s">
        <v>44</v>
      </c>
      <c r="C71" s="10" t="s">
        <v>1</v>
      </c>
      <c r="D71" s="10"/>
      <c r="E71" s="11">
        <f>E72+E73</f>
        <v>0</v>
      </c>
      <c r="F71" s="11"/>
      <c r="G71" s="11">
        <f>G72+G73</f>
        <v>0</v>
      </c>
      <c r="H71" s="3"/>
    </row>
    <row r="72" spans="1:8" ht="16.5" customHeight="1">
      <c r="A72" s="12"/>
      <c r="B72" s="28" t="s">
        <v>97</v>
      </c>
      <c r="C72" s="13" t="s">
        <v>141</v>
      </c>
      <c r="D72" s="13"/>
      <c r="E72" s="14"/>
      <c r="F72" s="14"/>
      <c r="G72" s="14"/>
      <c r="H72" s="2"/>
    </row>
    <row r="73" spans="1:8" ht="17.25" customHeight="1">
      <c r="A73" s="12"/>
      <c r="B73" s="28" t="s">
        <v>98</v>
      </c>
      <c r="C73" s="13" t="s">
        <v>143</v>
      </c>
      <c r="D73" s="13"/>
      <c r="E73" s="14"/>
      <c r="F73" s="14"/>
      <c r="G73" s="14"/>
      <c r="H73" s="2"/>
    </row>
    <row r="74" spans="1:8" s="4" customFormat="1" ht="25.5" customHeight="1">
      <c r="A74" s="9">
        <v>2.44</v>
      </c>
      <c r="B74" s="27" t="s">
        <v>19</v>
      </c>
      <c r="C74" s="10" t="s">
        <v>28</v>
      </c>
      <c r="D74" s="10"/>
      <c r="E74" s="11">
        <f>E75+E76</f>
        <v>15842567</v>
      </c>
      <c r="F74" s="11"/>
      <c r="G74" s="11">
        <f>G75+G76</f>
        <v>368052.39</v>
      </c>
      <c r="H74" s="3"/>
    </row>
    <row r="75" spans="1:8" ht="18" customHeight="1">
      <c r="A75" s="12"/>
      <c r="B75" s="28" t="s">
        <v>99</v>
      </c>
      <c r="C75" s="13" t="s">
        <v>141</v>
      </c>
      <c r="D75" s="13"/>
      <c r="E75" s="14">
        <v>15742567</v>
      </c>
      <c r="F75" s="14"/>
      <c r="G75" s="14">
        <v>368052.39</v>
      </c>
      <c r="H75" s="2"/>
    </row>
    <row r="76" spans="1:8" ht="17.25" customHeight="1">
      <c r="A76" s="12"/>
      <c r="B76" s="28" t="s">
        <v>100</v>
      </c>
      <c r="C76" s="13" t="s">
        <v>143</v>
      </c>
      <c r="D76" s="13"/>
      <c r="E76" s="14">
        <v>100000</v>
      </c>
      <c r="F76" s="14"/>
      <c r="G76" s="14"/>
      <c r="H76" s="2"/>
    </row>
    <row r="77" spans="1:8" s="4" customFormat="1" ht="33" customHeight="1">
      <c r="A77" s="9">
        <v>2.47</v>
      </c>
      <c r="B77" s="27" t="s">
        <v>11</v>
      </c>
      <c r="C77" s="10" t="s">
        <v>35</v>
      </c>
      <c r="D77" s="10"/>
      <c r="E77" s="11">
        <f>E79+E78</f>
        <v>73624957.99</v>
      </c>
      <c r="F77" s="11"/>
      <c r="G77" s="11">
        <f>G78+G79</f>
        <v>1006481.18</v>
      </c>
      <c r="H77" s="3"/>
    </row>
    <row r="78" spans="1:8" s="4" customFormat="1" ht="25.5" customHeight="1">
      <c r="A78" s="9"/>
      <c r="B78" s="28" t="s">
        <v>157</v>
      </c>
      <c r="C78" s="13" t="s">
        <v>141</v>
      </c>
      <c r="D78" s="13"/>
      <c r="E78" s="14">
        <v>70124957.99</v>
      </c>
      <c r="F78" s="14"/>
      <c r="G78" s="14">
        <v>54335.16</v>
      </c>
      <c r="H78" s="3"/>
    </row>
    <row r="79" spans="1:8" ht="19.5" customHeight="1">
      <c r="A79" s="12"/>
      <c r="B79" s="28" t="s">
        <v>101</v>
      </c>
      <c r="C79" s="13" t="s">
        <v>143</v>
      </c>
      <c r="D79" s="13"/>
      <c r="E79" s="14">
        <v>3500000</v>
      </c>
      <c r="F79" s="14"/>
      <c r="G79" s="14">
        <v>952146.02</v>
      </c>
      <c r="H79" s="2"/>
    </row>
    <row r="80" spans="1:8" s="4" customFormat="1" ht="25.5" customHeight="1">
      <c r="A80" s="9">
        <v>2.48</v>
      </c>
      <c r="B80" s="27" t="s">
        <v>4</v>
      </c>
      <c r="C80" s="10" t="s">
        <v>16</v>
      </c>
      <c r="D80" s="10"/>
      <c r="E80" s="11">
        <f>E81+E82+E83</f>
        <v>558000</v>
      </c>
      <c r="F80" s="11"/>
      <c r="G80" s="11">
        <f>G81+G82+G83</f>
        <v>19567.68</v>
      </c>
      <c r="H80" s="3"/>
    </row>
    <row r="81" spans="1:8" ht="17.25" customHeight="1">
      <c r="A81" s="12"/>
      <c r="B81" s="28" t="s">
        <v>102</v>
      </c>
      <c r="C81" s="13" t="s">
        <v>141</v>
      </c>
      <c r="D81" s="13"/>
      <c r="E81" s="14">
        <v>58000</v>
      </c>
      <c r="F81" s="14"/>
      <c r="G81" s="14"/>
      <c r="H81" s="2"/>
    </row>
    <row r="82" spans="1:8" ht="17.25" customHeight="1">
      <c r="A82" s="12"/>
      <c r="B82" s="28" t="s">
        <v>103</v>
      </c>
      <c r="C82" s="13" t="s">
        <v>143</v>
      </c>
      <c r="D82" s="13"/>
      <c r="E82" s="14">
        <v>500000</v>
      </c>
      <c r="F82" s="14"/>
      <c r="G82" s="14">
        <v>19567.68</v>
      </c>
      <c r="H82" s="2"/>
    </row>
    <row r="83" spans="1:8" ht="18" customHeight="1">
      <c r="A83" s="12"/>
      <c r="B83" s="28" t="s">
        <v>120</v>
      </c>
      <c r="C83" s="13" t="s">
        <v>146</v>
      </c>
      <c r="D83" s="13"/>
      <c r="E83" s="14"/>
      <c r="F83" s="14"/>
      <c r="G83" s="14"/>
      <c r="H83" s="2"/>
    </row>
    <row r="84" spans="1:8" s="4" customFormat="1" ht="25.5" customHeight="1">
      <c r="A84" s="9">
        <v>2.49</v>
      </c>
      <c r="B84" s="27" t="s">
        <v>12</v>
      </c>
      <c r="C84" s="10" t="s">
        <v>14</v>
      </c>
      <c r="D84" s="10"/>
      <c r="E84" s="11">
        <f>E85+E86+E87</f>
        <v>2000000</v>
      </c>
      <c r="F84" s="11"/>
      <c r="G84" s="11">
        <f>G85+G86+G87</f>
        <v>404147.03</v>
      </c>
      <c r="H84" s="3"/>
    </row>
    <row r="85" spans="1:8" ht="15" customHeight="1">
      <c r="A85" s="12"/>
      <c r="B85" s="28" t="s">
        <v>104</v>
      </c>
      <c r="C85" s="13" t="s">
        <v>141</v>
      </c>
      <c r="D85" s="13"/>
      <c r="E85" s="14">
        <v>2000000</v>
      </c>
      <c r="F85" s="14"/>
      <c r="G85" s="14">
        <v>404147.03</v>
      </c>
      <c r="H85" s="2"/>
    </row>
    <row r="86" spans="1:8" ht="18.75" customHeight="1">
      <c r="A86" s="12"/>
      <c r="B86" s="28" t="s">
        <v>105</v>
      </c>
      <c r="C86" s="13" t="s">
        <v>143</v>
      </c>
      <c r="D86" s="13"/>
      <c r="E86" s="14"/>
      <c r="F86" s="14"/>
      <c r="G86" s="14"/>
      <c r="H86" s="2"/>
    </row>
    <row r="87" spans="1:8" ht="24.75" customHeight="1">
      <c r="A87" s="12"/>
      <c r="B87" s="28" t="s">
        <v>121</v>
      </c>
      <c r="C87" s="13" t="s">
        <v>144</v>
      </c>
      <c r="D87" s="13"/>
      <c r="E87" s="14"/>
      <c r="F87" s="14"/>
      <c r="G87" s="14"/>
      <c r="H87" s="2"/>
    </row>
    <row r="88" spans="1:8" s="4" customFormat="1" ht="25.5" customHeight="1">
      <c r="A88" s="9">
        <v>2.5</v>
      </c>
      <c r="B88" s="27" t="s">
        <v>32</v>
      </c>
      <c r="C88" s="10" t="s">
        <v>37</v>
      </c>
      <c r="D88" s="10"/>
      <c r="E88" s="11">
        <f>E89+E90+E91+E92+E93+E94</f>
        <v>26812000</v>
      </c>
      <c r="F88" s="11"/>
      <c r="G88" s="11">
        <f>G89+G90+G91+G92+G93+G94</f>
        <v>6411906.52</v>
      </c>
      <c r="H88" s="3"/>
    </row>
    <row r="89" spans="1:8" ht="35.25" customHeight="1">
      <c r="A89" s="12"/>
      <c r="B89" s="28" t="s">
        <v>122</v>
      </c>
      <c r="C89" s="13" t="s">
        <v>139</v>
      </c>
      <c r="D89" s="13"/>
      <c r="E89" s="14"/>
      <c r="F89" s="14"/>
      <c r="G89" s="14"/>
      <c r="H89" s="2"/>
    </row>
    <row r="90" spans="1:8" ht="18.75" customHeight="1">
      <c r="A90" s="12"/>
      <c r="B90" s="28" t="s">
        <v>107</v>
      </c>
      <c r="C90" s="13" t="s">
        <v>140</v>
      </c>
      <c r="D90" s="13"/>
      <c r="E90" s="14">
        <v>9561000</v>
      </c>
      <c r="F90" s="14"/>
      <c r="G90" s="14">
        <v>4655541.71</v>
      </c>
      <c r="H90" s="2"/>
    </row>
    <row r="91" spans="1:8" ht="17.25" customHeight="1">
      <c r="A91" s="12"/>
      <c r="B91" s="28" t="s">
        <v>106</v>
      </c>
      <c r="C91" s="13" t="s">
        <v>141</v>
      </c>
      <c r="D91" s="13"/>
      <c r="E91" s="14">
        <v>16251000</v>
      </c>
      <c r="F91" s="14"/>
      <c r="G91" s="14">
        <v>1485841.97</v>
      </c>
      <c r="H91" s="2"/>
    </row>
    <row r="92" spans="1:8" ht="20.25" customHeight="1">
      <c r="A92" s="12"/>
      <c r="B92" s="28" t="s">
        <v>108</v>
      </c>
      <c r="C92" s="13" t="s">
        <v>143</v>
      </c>
      <c r="D92" s="13"/>
      <c r="E92" s="14">
        <v>1000000</v>
      </c>
      <c r="F92" s="14"/>
      <c r="G92" s="14">
        <v>270522.84</v>
      </c>
      <c r="H92" s="2"/>
    </row>
    <row r="93" spans="1:8" ht="20.25" customHeight="1">
      <c r="A93" s="12"/>
      <c r="B93" s="28" t="s">
        <v>123</v>
      </c>
      <c r="C93" s="13" t="s">
        <v>144</v>
      </c>
      <c r="D93" s="13"/>
      <c r="E93" s="14"/>
      <c r="F93" s="14"/>
      <c r="G93" s="14"/>
      <c r="H93" s="2"/>
    </row>
    <row r="94" spans="1:8" ht="20.25" customHeight="1">
      <c r="A94" s="12"/>
      <c r="B94" s="28" t="s">
        <v>124</v>
      </c>
      <c r="C94" s="13" t="s">
        <v>145</v>
      </c>
      <c r="D94" s="13"/>
      <c r="E94" s="14"/>
      <c r="F94" s="14"/>
      <c r="G94" s="14"/>
      <c r="H94" s="2"/>
    </row>
    <row r="95" spans="1:8" s="4" customFormat="1" ht="31.5" customHeight="1">
      <c r="A95" s="9">
        <v>2.52</v>
      </c>
      <c r="B95" s="27" t="s">
        <v>8</v>
      </c>
      <c r="C95" s="10" t="s">
        <v>26</v>
      </c>
      <c r="D95" s="10"/>
      <c r="E95" s="11">
        <f>E96+E97</f>
        <v>0</v>
      </c>
      <c r="F95" s="11"/>
      <c r="G95" s="11">
        <f>G96+G97</f>
        <v>0</v>
      </c>
      <c r="H95" s="3"/>
    </row>
    <row r="96" spans="1:8" ht="17.25" customHeight="1">
      <c r="A96" s="12"/>
      <c r="B96" s="28" t="s">
        <v>109</v>
      </c>
      <c r="C96" s="13" t="s">
        <v>141</v>
      </c>
      <c r="D96" s="13"/>
      <c r="E96" s="14"/>
      <c r="F96" s="14"/>
      <c r="G96" s="14"/>
      <c r="H96" s="2"/>
    </row>
    <row r="97" spans="1:8" ht="17.25" customHeight="1">
      <c r="A97" s="12"/>
      <c r="B97" s="28" t="s">
        <v>110</v>
      </c>
      <c r="C97" s="13" t="s">
        <v>143</v>
      </c>
      <c r="D97" s="13"/>
      <c r="E97" s="14"/>
      <c r="F97" s="14"/>
      <c r="G97" s="14"/>
      <c r="H97" s="2"/>
    </row>
    <row r="98" spans="1:8" s="4" customFormat="1" ht="25.5" customHeight="1">
      <c r="A98" s="9">
        <v>2.66</v>
      </c>
      <c r="B98" s="27" t="s">
        <v>27</v>
      </c>
      <c r="C98" s="10" t="s">
        <v>43</v>
      </c>
      <c r="D98" s="10"/>
      <c r="E98" s="11">
        <f>E99+E101+E102+E103+E105+E106+E100+E104</f>
        <v>4427000</v>
      </c>
      <c r="F98" s="11"/>
      <c r="G98" s="11">
        <f>G99+G101+G102+G103+G105+G106+G100+G104</f>
        <v>1685030.18</v>
      </c>
      <c r="H98" s="3"/>
    </row>
    <row r="99" spans="1:8" ht="18" customHeight="1">
      <c r="A99" s="12"/>
      <c r="B99" s="28" t="s">
        <v>111</v>
      </c>
      <c r="C99" s="13" t="s">
        <v>138</v>
      </c>
      <c r="D99" s="13"/>
      <c r="E99" s="14">
        <v>60000</v>
      </c>
      <c r="F99" s="14"/>
      <c r="G99" s="14">
        <v>24294.14</v>
      </c>
      <c r="H99" s="2"/>
    </row>
    <row r="100" spans="1:8" ht="18" customHeight="1">
      <c r="A100" s="12"/>
      <c r="B100" s="28" t="s">
        <v>155</v>
      </c>
      <c r="C100" s="13" t="s">
        <v>139</v>
      </c>
      <c r="D100" s="13"/>
      <c r="E100" s="14">
        <v>20000</v>
      </c>
      <c r="F100" s="14"/>
      <c r="G100" s="14"/>
      <c r="H100" s="2"/>
    </row>
    <row r="101" spans="1:8" ht="18" customHeight="1">
      <c r="A101" s="12"/>
      <c r="B101" s="28" t="s">
        <v>112</v>
      </c>
      <c r="C101" s="13" t="s">
        <v>140</v>
      </c>
      <c r="D101" s="13"/>
      <c r="E101" s="14">
        <v>585000</v>
      </c>
      <c r="F101" s="14"/>
      <c r="G101" s="14">
        <v>383837.02</v>
      </c>
      <c r="H101" s="2"/>
    </row>
    <row r="102" spans="1:8" ht="20.25" customHeight="1">
      <c r="A102" s="12"/>
      <c r="B102" s="28" t="s">
        <v>113</v>
      </c>
      <c r="C102" s="13" t="s">
        <v>141</v>
      </c>
      <c r="D102" s="13"/>
      <c r="E102" s="14">
        <v>2035000</v>
      </c>
      <c r="F102" s="14"/>
      <c r="G102" s="14">
        <v>473047.13</v>
      </c>
      <c r="H102" s="2"/>
    </row>
    <row r="103" spans="1:8" ht="19.5" customHeight="1">
      <c r="A103" s="12"/>
      <c r="B103" s="28" t="s">
        <v>114</v>
      </c>
      <c r="C103" s="13" t="s">
        <v>143</v>
      </c>
      <c r="D103" s="13"/>
      <c r="E103" s="14">
        <v>1285000</v>
      </c>
      <c r="F103" s="14"/>
      <c r="G103" s="14">
        <v>680110.76</v>
      </c>
      <c r="H103" s="2"/>
    </row>
    <row r="104" spans="1:8" ht="19.5" customHeight="1">
      <c r="A104" s="12"/>
      <c r="B104" s="28" t="s">
        <v>134</v>
      </c>
      <c r="C104" s="13" t="s">
        <v>146</v>
      </c>
      <c r="D104" s="13"/>
      <c r="E104" s="14">
        <v>82000</v>
      </c>
      <c r="F104" s="14"/>
      <c r="G104" s="14">
        <v>16633</v>
      </c>
      <c r="H104" s="2"/>
    </row>
    <row r="105" spans="1:8" ht="18.75" customHeight="1">
      <c r="A105" s="12"/>
      <c r="B105" s="28" t="s">
        <v>115</v>
      </c>
      <c r="C105" s="13" t="s">
        <v>144</v>
      </c>
      <c r="D105" s="13"/>
      <c r="E105" s="14">
        <v>200000</v>
      </c>
      <c r="F105" s="14"/>
      <c r="G105" s="14">
        <v>32658.94</v>
      </c>
      <c r="H105" s="2"/>
    </row>
    <row r="106" spans="1:8" ht="18.75" customHeight="1">
      <c r="A106" s="12"/>
      <c r="B106" s="28" t="s">
        <v>116</v>
      </c>
      <c r="C106" s="13" t="s">
        <v>145</v>
      </c>
      <c r="D106" s="13"/>
      <c r="E106" s="14">
        <v>160000</v>
      </c>
      <c r="F106" s="14"/>
      <c r="G106" s="14">
        <v>74449.19</v>
      </c>
      <c r="H106" s="2"/>
    </row>
    <row r="107" spans="1:8" s="4" customFormat="1" ht="25.5" customHeight="1">
      <c r="A107" s="9">
        <v>2.86</v>
      </c>
      <c r="B107" s="27" t="s">
        <v>24</v>
      </c>
      <c r="C107" s="10" t="s">
        <v>40</v>
      </c>
      <c r="D107" s="10"/>
      <c r="E107" s="11">
        <f>E108</f>
        <v>0</v>
      </c>
      <c r="F107" s="11"/>
      <c r="G107" s="11">
        <f>G108</f>
        <v>0</v>
      </c>
      <c r="H107" s="3"/>
    </row>
    <row r="108" spans="1:8" ht="18" customHeight="1">
      <c r="A108" s="12"/>
      <c r="B108" s="28" t="s">
        <v>125</v>
      </c>
      <c r="C108" s="13" t="s">
        <v>143</v>
      </c>
      <c r="D108" s="13"/>
      <c r="E108" s="14"/>
      <c r="F108" s="14"/>
      <c r="G108" s="14"/>
      <c r="H108" s="2"/>
    </row>
    <row r="109" spans="1:8" ht="33" customHeight="1">
      <c r="A109" s="12"/>
      <c r="B109" s="27" t="s">
        <v>53</v>
      </c>
      <c r="C109" s="10" t="s">
        <v>67</v>
      </c>
      <c r="D109" s="10"/>
      <c r="E109" s="11">
        <f>E110</f>
        <v>700000</v>
      </c>
      <c r="F109" s="11"/>
      <c r="G109" s="11">
        <f>G110</f>
        <v>301409</v>
      </c>
      <c r="H109" s="2"/>
    </row>
    <row r="110" spans="1:8" s="7" customFormat="1" ht="19.5" customHeight="1">
      <c r="A110" s="12">
        <v>2.79</v>
      </c>
      <c r="B110" s="28" t="s">
        <v>31</v>
      </c>
      <c r="C110" s="13" t="s">
        <v>34</v>
      </c>
      <c r="D110" s="13"/>
      <c r="E110" s="14">
        <f>E111</f>
        <v>700000</v>
      </c>
      <c r="F110" s="14"/>
      <c r="G110" s="14">
        <f>G111</f>
        <v>301409</v>
      </c>
      <c r="H110" s="2"/>
    </row>
    <row r="111" spans="1:8" ht="36.75" customHeight="1">
      <c r="A111" s="12"/>
      <c r="B111" s="28" t="s">
        <v>126</v>
      </c>
      <c r="C111" s="13" t="s">
        <v>147</v>
      </c>
      <c r="D111" s="13"/>
      <c r="E111" s="14">
        <v>700000</v>
      </c>
      <c r="F111" s="14"/>
      <c r="G111" s="14">
        <v>301409</v>
      </c>
      <c r="H111" s="2"/>
    </row>
    <row r="112" spans="1:8" ht="38.25" customHeight="1">
      <c r="A112" s="12"/>
      <c r="B112" s="27" t="s">
        <v>190</v>
      </c>
      <c r="C112" s="10" t="s">
        <v>191</v>
      </c>
      <c r="D112" s="10"/>
      <c r="E112" s="11">
        <f>E113</f>
        <v>100000</v>
      </c>
      <c r="F112" s="11"/>
      <c r="G112" s="11">
        <f>G113</f>
        <v>44000</v>
      </c>
      <c r="H112" s="2"/>
    </row>
    <row r="113" spans="1:8" s="7" customFormat="1" ht="17.25" customHeight="1">
      <c r="A113" s="12">
        <v>2.81</v>
      </c>
      <c r="B113" s="28" t="s">
        <v>6</v>
      </c>
      <c r="C113" s="13" t="s">
        <v>13</v>
      </c>
      <c r="D113" s="13"/>
      <c r="E113" s="14">
        <f>E114</f>
        <v>100000</v>
      </c>
      <c r="F113" s="14"/>
      <c r="G113" s="14">
        <f>G114</f>
        <v>44000</v>
      </c>
      <c r="H113" s="2"/>
    </row>
    <row r="114" spans="1:8" ht="16.5" customHeight="1">
      <c r="A114" s="12"/>
      <c r="B114" s="28" t="s">
        <v>127</v>
      </c>
      <c r="C114" s="13" t="s">
        <v>148</v>
      </c>
      <c r="D114" s="13"/>
      <c r="E114" s="14">
        <v>100000</v>
      </c>
      <c r="F114" s="14"/>
      <c r="G114" s="14">
        <v>44000</v>
      </c>
      <c r="H114" s="2"/>
    </row>
    <row r="115" spans="1:8" ht="48.75" customHeight="1">
      <c r="A115" s="12"/>
      <c r="B115" s="27" t="s">
        <v>54</v>
      </c>
      <c r="C115" s="10" t="s">
        <v>68</v>
      </c>
      <c r="D115" s="10"/>
      <c r="E115" s="11">
        <f>E116</f>
        <v>0</v>
      </c>
      <c r="F115" s="11"/>
      <c r="G115" s="11">
        <f>G116</f>
        <v>0</v>
      </c>
      <c r="H115" s="2"/>
    </row>
    <row r="116" spans="1:8" s="7" customFormat="1" ht="15.75" customHeight="1">
      <c r="A116" s="12">
        <v>2.48</v>
      </c>
      <c r="B116" s="28" t="s">
        <v>4</v>
      </c>
      <c r="C116" s="13" t="s">
        <v>16</v>
      </c>
      <c r="D116" s="13"/>
      <c r="E116" s="14"/>
      <c r="F116" s="14"/>
      <c r="G116" s="14"/>
      <c r="H116" s="2"/>
    </row>
    <row r="117" spans="1:8" ht="18" customHeight="1">
      <c r="A117" s="12"/>
      <c r="B117" s="28" t="s">
        <v>128</v>
      </c>
      <c r="C117" s="13" t="s">
        <v>144</v>
      </c>
      <c r="D117" s="13"/>
      <c r="E117" s="14"/>
      <c r="F117" s="14"/>
      <c r="G117" s="14"/>
      <c r="H117" s="2"/>
    </row>
    <row r="118" spans="1:8" ht="49.5" customHeight="1">
      <c r="A118" s="12"/>
      <c r="B118" s="27" t="s">
        <v>151</v>
      </c>
      <c r="C118" s="10" t="s">
        <v>152</v>
      </c>
      <c r="D118" s="10"/>
      <c r="E118" s="11">
        <f>E123+E121+E119</f>
        <v>0</v>
      </c>
      <c r="F118" s="11"/>
      <c r="G118" s="11">
        <f>G119+G121+G123</f>
        <v>0</v>
      </c>
      <c r="H118" s="2"/>
    </row>
    <row r="119" spans="1:8" ht="18" customHeight="1">
      <c r="A119" s="12">
        <v>2.48</v>
      </c>
      <c r="B119" s="28" t="s">
        <v>4</v>
      </c>
      <c r="C119" s="13" t="s">
        <v>16</v>
      </c>
      <c r="D119" s="13"/>
      <c r="E119" s="14">
        <f>E120</f>
        <v>0</v>
      </c>
      <c r="F119" s="14"/>
      <c r="G119" s="14">
        <f>G120</f>
        <v>0</v>
      </c>
      <c r="H119" s="2"/>
    </row>
    <row r="120" spans="1:8" ht="18" customHeight="1">
      <c r="A120" s="12"/>
      <c r="B120" s="28" t="s">
        <v>128</v>
      </c>
      <c r="C120" s="13" t="s">
        <v>144</v>
      </c>
      <c r="D120" s="13"/>
      <c r="E120" s="14"/>
      <c r="F120" s="14"/>
      <c r="G120" s="14"/>
      <c r="H120" s="2"/>
    </row>
    <row r="121" spans="1:8" ht="18" customHeight="1">
      <c r="A121" s="12"/>
      <c r="B121" s="28" t="s">
        <v>32</v>
      </c>
      <c r="C121" s="13" t="s">
        <v>37</v>
      </c>
      <c r="D121" s="13"/>
      <c r="E121" s="14">
        <f>E122</f>
        <v>0</v>
      </c>
      <c r="F121" s="14"/>
      <c r="G121" s="14">
        <f>G122</f>
        <v>0</v>
      </c>
      <c r="H121" s="2"/>
    </row>
    <row r="122" spans="1:8" ht="18" customHeight="1">
      <c r="A122" s="12"/>
      <c r="B122" s="28" t="s">
        <v>123</v>
      </c>
      <c r="C122" s="13" t="s">
        <v>144</v>
      </c>
      <c r="D122" s="13"/>
      <c r="E122" s="14"/>
      <c r="F122" s="14"/>
      <c r="G122" s="14"/>
      <c r="H122" s="2"/>
    </row>
    <row r="123" spans="1:8" ht="27" customHeight="1">
      <c r="A123" s="12"/>
      <c r="B123" s="28" t="s">
        <v>8</v>
      </c>
      <c r="C123" s="13" t="s">
        <v>26</v>
      </c>
      <c r="D123" s="13"/>
      <c r="E123" s="14">
        <f>E124</f>
        <v>0</v>
      </c>
      <c r="F123" s="14"/>
      <c r="G123" s="14">
        <f>G124</f>
        <v>0</v>
      </c>
      <c r="H123" s="2"/>
    </row>
    <row r="124" spans="1:8" ht="18" customHeight="1">
      <c r="A124" s="12"/>
      <c r="B124" s="28" t="s">
        <v>153</v>
      </c>
      <c r="C124" s="13" t="s">
        <v>144</v>
      </c>
      <c r="D124" s="13"/>
      <c r="E124" s="14"/>
      <c r="F124" s="14"/>
      <c r="G124" s="14"/>
      <c r="H124" s="2"/>
    </row>
    <row r="125" spans="1:8" ht="79.5" customHeight="1">
      <c r="A125" s="12"/>
      <c r="B125" s="27" t="s">
        <v>55</v>
      </c>
      <c r="C125" s="10" t="s">
        <v>69</v>
      </c>
      <c r="D125" s="10"/>
      <c r="E125" s="11">
        <f>E126</f>
        <v>0</v>
      </c>
      <c r="F125" s="11"/>
      <c r="G125" s="11">
        <f>G126</f>
        <v>0</v>
      </c>
      <c r="H125" s="2"/>
    </row>
    <row r="126" spans="1:8" s="7" customFormat="1" ht="17.25" customHeight="1">
      <c r="A126" s="15">
        <v>2.5</v>
      </c>
      <c r="B126" s="28" t="s">
        <v>32</v>
      </c>
      <c r="C126" s="13" t="s">
        <v>37</v>
      </c>
      <c r="D126" s="13"/>
      <c r="E126" s="14">
        <f>E128</f>
        <v>0</v>
      </c>
      <c r="F126" s="14"/>
      <c r="G126" s="14">
        <f>G128</f>
        <v>0</v>
      </c>
      <c r="H126" s="2"/>
    </row>
    <row r="127" spans="1:8" ht="15.75" hidden="1">
      <c r="A127" s="12"/>
      <c r="B127" s="28"/>
      <c r="C127" s="13"/>
      <c r="D127" s="13"/>
      <c r="E127" s="14"/>
      <c r="F127" s="14"/>
      <c r="G127" s="14"/>
      <c r="H127" s="2"/>
    </row>
    <row r="128" spans="1:8" ht="36.75" customHeight="1">
      <c r="A128" s="12"/>
      <c r="B128" s="28" t="s">
        <v>129</v>
      </c>
      <c r="C128" s="13" t="s">
        <v>149</v>
      </c>
      <c r="D128" s="13"/>
      <c r="E128" s="14"/>
      <c r="F128" s="14"/>
      <c r="G128" s="14"/>
      <c r="H128" s="2"/>
    </row>
    <row r="129" spans="1:8" ht="38.25" customHeight="1">
      <c r="A129" s="12"/>
      <c r="B129" s="27" t="s">
        <v>210</v>
      </c>
      <c r="C129" s="10" t="s">
        <v>188</v>
      </c>
      <c r="D129" s="13"/>
      <c r="E129" s="11">
        <f>E130</f>
        <v>60000</v>
      </c>
      <c r="F129" s="11"/>
      <c r="G129" s="11">
        <f>G130</f>
        <v>60000</v>
      </c>
      <c r="H129" s="2"/>
    </row>
    <row r="130" spans="1:8" ht="36.75" customHeight="1">
      <c r="A130" s="12"/>
      <c r="B130" s="28" t="s">
        <v>193</v>
      </c>
      <c r="C130" s="13" t="s">
        <v>189</v>
      </c>
      <c r="D130" s="13"/>
      <c r="E130" s="14">
        <f>E131</f>
        <v>60000</v>
      </c>
      <c r="F130" s="14"/>
      <c r="G130" s="14">
        <f>G131</f>
        <v>60000</v>
      </c>
      <c r="H130" s="2"/>
    </row>
    <row r="131" spans="1:8" ht="36.75" customHeight="1">
      <c r="A131" s="12"/>
      <c r="B131" s="28" t="s">
        <v>192</v>
      </c>
      <c r="C131" s="13" t="s">
        <v>188</v>
      </c>
      <c r="D131" s="13"/>
      <c r="E131" s="14">
        <v>60000</v>
      </c>
      <c r="F131" s="14"/>
      <c r="G131" s="14">
        <v>60000</v>
      </c>
      <c r="H131" s="2"/>
    </row>
    <row r="132" spans="1:8" ht="18.75" customHeight="1">
      <c r="A132" s="12"/>
      <c r="B132" s="27" t="s">
        <v>56</v>
      </c>
      <c r="C132" s="10" t="s">
        <v>70</v>
      </c>
      <c r="D132" s="29">
        <f>D133</f>
        <v>726000</v>
      </c>
      <c r="E132" s="11">
        <f>E133</f>
        <v>1422000</v>
      </c>
      <c r="F132" s="11">
        <f>F133</f>
        <v>0</v>
      </c>
      <c r="G132" s="11">
        <f>G133</f>
        <v>216650.94</v>
      </c>
      <c r="H132" s="2"/>
    </row>
    <row r="133" spans="1:8" s="7" customFormat="1" ht="36" customHeight="1">
      <c r="A133" s="12">
        <v>2.94</v>
      </c>
      <c r="B133" s="28" t="s">
        <v>20</v>
      </c>
      <c r="C133" s="13" t="s">
        <v>30</v>
      </c>
      <c r="D133" s="30">
        <f>D135</f>
        <v>726000</v>
      </c>
      <c r="E133" s="14">
        <f>E135</f>
        <v>1422000</v>
      </c>
      <c r="F133" s="14">
        <f>F135</f>
        <v>0</v>
      </c>
      <c r="G133" s="14">
        <f>G135</f>
        <v>216650.94</v>
      </c>
      <c r="H133" s="2"/>
    </row>
    <row r="134" spans="1:8" ht="15.75" hidden="1">
      <c r="A134" s="12"/>
      <c r="B134" s="27"/>
      <c r="C134" s="13"/>
      <c r="D134" s="30"/>
      <c r="E134" s="14"/>
      <c r="F134" s="14"/>
      <c r="G134" s="14"/>
      <c r="H134" s="2"/>
    </row>
    <row r="135" spans="1:8" ht="17.25" customHeight="1">
      <c r="A135" s="12"/>
      <c r="B135" s="28" t="s">
        <v>130</v>
      </c>
      <c r="C135" s="13" t="s">
        <v>150</v>
      </c>
      <c r="D135" s="30">
        <v>726000</v>
      </c>
      <c r="E135" s="14">
        <v>1422000</v>
      </c>
      <c r="F135" s="14"/>
      <c r="G135" s="14">
        <v>216650.94</v>
      </c>
      <c r="H135" s="2"/>
    </row>
    <row r="136" spans="1:8" ht="81" customHeight="1">
      <c r="A136" s="12"/>
      <c r="B136" s="27" t="s">
        <v>60</v>
      </c>
      <c r="C136" s="10" t="s">
        <v>71</v>
      </c>
      <c r="D136" s="10"/>
      <c r="E136" s="11">
        <f>E139+E142+E137</f>
        <v>13487000</v>
      </c>
      <c r="F136" s="11"/>
      <c r="G136" s="11">
        <f>G139+G142+G137</f>
        <v>5812569.8</v>
      </c>
      <c r="H136" s="2"/>
    </row>
    <row r="137" spans="1:8" ht="45" customHeight="1">
      <c r="A137" s="12"/>
      <c r="B137" s="28" t="s">
        <v>195</v>
      </c>
      <c r="C137" s="10" t="s">
        <v>167</v>
      </c>
      <c r="D137" s="13"/>
      <c r="E137" s="11">
        <f>E138</f>
        <v>0</v>
      </c>
      <c r="F137" s="11"/>
      <c r="G137" s="11">
        <f>G138</f>
        <v>0</v>
      </c>
      <c r="H137" s="2"/>
    </row>
    <row r="138" spans="1:8" ht="42" customHeight="1">
      <c r="A138" s="12"/>
      <c r="B138" s="28" t="s">
        <v>194</v>
      </c>
      <c r="C138" s="13" t="s">
        <v>149</v>
      </c>
      <c r="D138" s="13"/>
      <c r="E138" s="14"/>
      <c r="F138" s="14"/>
      <c r="G138" s="14"/>
      <c r="H138" s="2"/>
    </row>
    <row r="139" spans="1:8" s="7" customFormat="1" ht="19.5" customHeight="1">
      <c r="A139" s="12">
        <v>2.48</v>
      </c>
      <c r="B139" s="28" t="s">
        <v>4</v>
      </c>
      <c r="C139" s="13" t="s">
        <v>16</v>
      </c>
      <c r="D139" s="13"/>
      <c r="E139" s="14">
        <f>E141</f>
        <v>0</v>
      </c>
      <c r="F139" s="14"/>
      <c r="G139" s="14">
        <f>G141</f>
        <v>0</v>
      </c>
      <c r="H139" s="2"/>
    </row>
    <row r="140" spans="1:8" ht="15.75" hidden="1">
      <c r="A140" s="12"/>
      <c r="B140" s="27"/>
      <c r="C140" s="13"/>
      <c r="D140" s="13"/>
      <c r="E140" s="14"/>
      <c r="F140" s="14"/>
      <c r="G140" s="14"/>
      <c r="H140" s="2"/>
    </row>
    <row r="141" spans="1:8" ht="50.25" customHeight="1">
      <c r="A141" s="12"/>
      <c r="B141" s="28" t="s">
        <v>166</v>
      </c>
      <c r="C141" s="13" t="s">
        <v>149</v>
      </c>
      <c r="D141" s="13"/>
      <c r="E141" s="14"/>
      <c r="F141" s="14"/>
      <c r="G141" s="14"/>
      <c r="H141" s="2"/>
    </row>
    <row r="142" spans="1:8" ht="34.5" customHeight="1">
      <c r="A142" s="12"/>
      <c r="B142" s="28" t="s">
        <v>32</v>
      </c>
      <c r="C142" s="13" t="s">
        <v>37</v>
      </c>
      <c r="D142" s="13"/>
      <c r="E142" s="14">
        <f>E143</f>
        <v>13487000</v>
      </c>
      <c r="F142" s="14"/>
      <c r="G142" s="14">
        <f>G143</f>
        <v>5812569.8</v>
      </c>
      <c r="H142" s="2"/>
    </row>
    <row r="143" spans="1:8" ht="34.5" customHeight="1">
      <c r="A143" s="12"/>
      <c r="B143" s="28" t="s">
        <v>129</v>
      </c>
      <c r="C143" s="13" t="s">
        <v>149</v>
      </c>
      <c r="D143" s="13"/>
      <c r="E143" s="14">
        <v>13487000</v>
      </c>
      <c r="F143" s="14"/>
      <c r="G143" s="14">
        <v>5812569.8</v>
      </c>
      <c r="H143" s="2"/>
    </row>
    <row r="144" spans="1:8" ht="34.5" customHeight="1">
      <c r="A144" s="12"/>
      <c r="B144" s="27" t="s">
        <v>170</v>
      </c>
      <c r="C144" s="10" t="s">
        <v>168</v>
      </c>
      <c r="D144" s="10"/>
      <c r="E144" s="11">
        <f>E145</f>
        <v>4576000</v>
      </c>
      <c r="F144" s="11"/>
      <c r="G144" s="11">
        <f>G145</f>
        <v>2310608.5</v>
      </c>
      <c r="H144" s="2"/>
    </row>
    <row r="145" spans="1:8" ht="34.5" customHeight="1">
      <c r="A145" s="12"/>
      <c r="B145" s="28" t="s">
        <v>209</v>
      </c>
      <c r="C145" s="10" t="s">
        <v>16</v>
      </c>
      <c r="D145" s="10"/>
      <c r="E145" s="11">
        <f>E146</f>
        <v>4576000</v>
      </c>
      <c r="F145" s="11"/>
      <c r="G145" s="11">
        <f>G146</f>
        <v>2310608.5</v>
      </c>
      <c r="H145" s="2"/>
    </row>
    <row r="146" spans="1:8" ht="34.5" customHeight="1">
      <c r="A146" s="12"/>
      <c r="B146" s="28" t="s">
        <v>209</v>
      </c>
      <c r="C146" s="13" t="s">
        <v>146</v>
      </c>
      <c r="D146" s="13"/>
      <c r="E146" s="31">
        <v>4576000</v>
      </c>
      <c r="F146" s="31"/>
      <c r="G146" s="31">
        <v>2310608.5</v>
      </c>
      <c r="H146" s="2"/>
    </row>
    <row r="147" spans="1:8" ht="35.25" customHeight="1">
      <c r="A147" s="12"/>
      <c r="B147" s="27" t="s">
        <v>57</v>
      </c>
      <c r="C147" s="10" t="s">
        <v>72</v>
      </c>
      <c r="D147" s="10"/>
      <c r="E147" s="11">
        <f>E148+E150+E152+E154</f>
        <v>1000</v>
      </c>
      <c r="F147" s="11"/>
      <c r="G147" s="11">
        <f>G148+G150+G152+G154</f>
        <v>546</v>
      </c>
      <c r="H147" s="2"/>
    </row>
    <row r="148" spans="1:8" s="7" customFormat="1" ht="67.5" customHeight="1">
      <c r="A148" s="12">
        <v>2.5</v>
      </c>
      <c r="B148" s="28" t="s">
        <v>22</v>
      </c>
      <c r="C148" s="13" t="s">
        <v>10</v>
      </c>
      <c r="D148" s="13"/>
      <c r="E148" s="14">
        <f>E149</f>
        <v>0</v>
      </c>
      <c r="F148" s="14"/>
      <c r="G148" s="14">
        <f>G149</f>
        <v>0</v>
      </c>
      <c r="H148" s="2"/>
    </row>
    <row r="149" spans="1:8" ht="15" customHeight="1">
      <c r="A149" s="12"/>
      <c r="B149" s="28" t="s">
        <v>131</v>
      </c>
      <c r="C149" s="13" t="s">
        <v>146</v>
      </c>
      <c r="D149" s="13"/>
      <c r="E149" s="14"/>
      <c r="F149" s="14"/>
      <c r="G149" s="14"/>
      <c r="H149" s="2"/>
    </row>
    <row r="150" spans="1:8" s="7" customFormat="1" ht="18" customHeight="1">
      <c r="A150" s="12">
        <v>2.58</v>
      </c>
      <c r="B150" s="28" t="s">
        <v>36</v>
      </c>
      <c r="C150" s="13" t="s">
        <v>38</v>
      </c>
      <c r="D150" s="13"/>
      <c r="E150" s="14">
        <f>E151</f>
        <v>0</v>
      </c>
      <c r="F150" s="14"/>
      <c r="G150" s="14">
        <f>G151</f>
        <v>0</v>
      </c>
      <c r="H150" s="2"/>
    </row>
    <row r="151" spans="1:8" ht="16.5" customHeight="1">
      <c r="A151" s="12"/>
      <c r="B151" s="28" t="s">
        <v>132</v>
      </c>
      <c r="C151" s="13" t="s">
        <v>146</v>
      </c>
      <c r="D151" s="13"/>
      <c r="E151" s="14"/>
      <c r="F151" s="14"/>
      <c r="G151" s="14"/>
      <c r="H151" s="2"/>
    </row>
    <row r="152" spans="1:8" s="7" customFormat="1" ht="15.75" customHeight="1">
      <c r="A152" s="12">
        <v>2.59</v>
      </c>
      <c r="B152" s="28" t="s">
        <v>41</v>
      </c>
      <c r="C152" s="13" t="s">
        <v>17</v>
      </c>
      <c r="D152" s="13"/>
      <c r="E152" s="14">
        <f>E153</f>
        <v>0</v>
      </c>
      <c r="F152" s="14"/>
      <c r="G152" s="14">
        <f>G153</f>
        <v>0</v>
      </c>
      <c r="H152" s="2"/>
    </row>
    <row r="153" spans="1:8" ht="17.25" customHeight="1">
      <c r="A153" s="12"/>
      <c r="B153" s="28" t="s">
        <v>133</v>
      </c>
      <c r="C153" s="13" t="s">
        <v>146</v>
      </c>
      <c r="D153" s="13"/>
      <c r="E153" s="14"/>
      <c r="F153" s="14"/>
      <c r="G153" s="14"/>
      <c r="H153" s="2"/>
    </row>
    <row r="154" spans="1:8" s="7" customFormat="1" ht="18" customHeight="1">
      <c r="A154" s="12">
        <v>2.66</v>
      </c>
      <c r="B154" s="28" t="s">
        <v>27</v>
      </c>
      <c r="C154" s="13" t="s">
        <v>43</v>
      </c>
      <c r="D154" s="13"/>
      <c r="E154" s="14">
        <f>E155</f>
        <v>1000</v>
      </c>
      <c r="F154" s="14"/>
      <c r="G154" s="14">
        <f>G155</f>
        <v>546</v>
      </c>
      <c r="H154" s="2"/>
    </row>
    <row r="155" spans="1:8" ht="18" customHeight="1">
      <c r="A155" s="12"/>
      <c r="B155" s="28" t="s">
        <v>134</v>
      </c>
      <c r="C155" s="13" t="s">
        <v>146</v>
      </c>
      <c r="D155" s="13"/>
      <c r="E155" s="14">
        <v>1000</v>
      </c>
      <c r="F155" s="14"/>
      <c r="G155" s="14">
        <v>546</v>
      </c>
      <c r="H155" s="2"/>
    </row>
    <row r="156" spans="1:8" ht="18" customHeight="1">
      <c r="A156" s="12"/>
      <c r="B156" s="27" t="s">
        <v>58</v>
      </c>
      <c r="C156" s="10" t="s">
        <v>73</v>
      </c>
      <c r="D156" s="10"/>
      <c r="E156" s="11">
        <f>E157+E159</f>
        <v>0</v>
      </c>
      <c r="F156" s="11"/>
      <c r="G156" s="11">
        <f>G157+G159</f>
        <v>0</v>
      </c>
      <c r="H156" s="2"/>
    </row>
    <row r="157" spans="1:8" s="7" customFormat="1" ht="66.75" customHeight="1">
      <c r="A157" s="12">
        <v>2.5</v>
      </c>
      <c r="B157" s="28" t="s">
        <v>22</v>
      </c>
      <c r="C157" s="13" t="s">
        <v>10</v>
      </c>
      <c r="D157" s="13"/>
      <c r="E157" s="14">
        <f>E158</f>
        <v>0</v>
      </c>
      <c r="F157" s="14"/>
      <c r="G157" s="14">
        <f>G158</f>
        <v>0</v>
      </c>
      <c r="H157" s="2"/>
    </row>
    <row r="158" spans="1:8" ht="16.5" customHeight="1">
      <c r="A158" s="12"/>
      <c r="B158" s="28" t="s">
        <v>131</v>
      </c>
      <c r="C158" s="13" t="s">
        <v>146</v>
      </c>
      <c r="D158" s="13"/>
      <c r="E158" s="14"/>
      <c r="F158" s="14"/>
      <c r="G158" s="14"/>
      <c r="H158" s="2"/>
    </row>
    <row r="159" spans="1:8" s="7" customFormat="1" ht="16.5" customHeight="1">
      <c r="A159" s="12">
        <v>2.66</v>
      </c>
      <c r="B159" s="28" t="s">
        <v>27</v>
      </c>
      <c r="C159" s="13" t="s">
        <v>43</v>
      </c>
      <c r="D159" s="13"/>
      <c r="E159" s="14">
        <f>E160</f>
        <v>0</v>
      </c>
      <c r="F159" s="14"/>
      <c r="G159" s="14">
        <f>G160</f>
        <v>0</v>
      </c>
      <c r="H159" s="2"/>
    </row>
    <row r="160" spans="1:8" ht="18" customHeight="1">
      <c r="A160" s="12"/>
      <c r="B160" s="28" t="s">
        <v>134</v>
      </c>
      <c r="C160" s="13" t="s">
        <v>146</v>
      </c>
      <c r="D160" s="13"/>
      <c r="E160" s="14"/>
      <c r="F160" s="14"/>
      <c r="G160" s="14"/>
      <c r="H160" s="2"/>
    </row>
    <row r="161" spans="1:8" ht="16.5" customHeight="1">
      <c r="A161" s="12"/>
      <c r="B161" s="27" t="s">
        <v>59</v>
      </c>
      <c r="C161" s="10" t="s">
        <v>74</v>
      </c>
      <c r="D161" s="10"/>
      <c r="E161" s="11">
        <f>E164+E166+E162+E168</f>
        <v>4000</v>
      </c>
      <c r="F161" s="11"/>
      <c r="G161" s="11">
        <f>G164+G166+G162+G168</f>
        <v>2284.61</v>
      </c>
      <c r="H161" s="2"/>
    </row>
    <row r="162" spans="1:8" ht="69" customHeight="1">
      <c r="A162" s="12"/>
      <c r="B162" s="28" t="s">
        <v>161</v>
      </c>
      <c r="C162" s="13" t="s">
        <v>33</v>
      </c>
      <c r="D162" s="13"/>
      <c r="E162" s="14">
        <f>E163</f>
        <v>0</v>
      </c>
      <c r="F162" s="14"/>
      <c r="G162" s="14">
        <f>G163</f>
        <v>0</v>
      </c>
      <c r="H162" s="2"/>
    </row>
    <row r="163" spans="1:8" ht="16.5" customHeight="1">
      <c r="A163" s="12"/>
      <c r="B163" s="28" t="s">
        <v>162</v>
      </c>
      <c r="C163" s="13" t="s">
        <v>146</v>
      </c>
      <c r="D163" s="13"/>
      <c r="E163" s="14"/>
      <c r="F163" s="14"/>
      <c r="G163" s="14"/>
      <c r="H163" s="2"/>
    </row>
    <row r="164" spans="1:8" s="7" customFormat="1" ht="64.5" customHeight="1">
      <c r="A164" s="12">
        <v>2.5</v>
      </c>
      <c r="B164" s="28" t="s">
        <v>22</v>
      </c>
      <c r="C164" s="13" t="s">
        <v>10</v>
      </c>
      <c r="D164" s="13"/>
      <c r="E164" s="14">
        <f>E165</f>
        <v>2000</v>
      </c>
      <c r="F164" s="14"/>
      <c r="G164" s="14">
        <f>G165</f>
        <v>1700</v>
      </c>
      <c r="H164" s="2"/>
    </row>
    <row r="165" spans="1:8" ht="16.5" customHeight="1">
      <c r="A165" s="12"/>
      <c r="B165" s="28" t="s">
        <v>131</v>
      </c>
      <c r="C165" s="13" t="s">
        <v>146</v>
      </c>
      <c r="D165" s="13"/>
      <c r="E165" s="14">
        <v>2000</v>
      </c>
      <c r="F165" s="14"/>
      <c r="G165" s="14">
        <v>1700</v>
      </c>
      <c r="H165" s="2"/>
    </row>
    <row r="166" spans="1:8" s="7" customFormat="1" ht="17.25" customHeight="1">
      <c r="A166" s="12">
        <v>2.66</v>
      </c>
      <c r="B166" s="28" t="s">
        <v>27</v>
      </c>
      <c r="C166" s="13" t="s">
        <v>43</v>
      </c>
      <c r="D166" s="13"/>
      <c r="E166" s="14">
        <f>E167</f>
        <v>1000</v>
      </c>
      <c r="F166" s="14"/>
      <c r="G166" s="14">
        <f>G167</f>
        <v>3.5</v>
      </c>
      <c r="H166" s="2"/>
    </row>
    <row r="167" spans="1:8" ht="15.75" customHeight="1">
      <c r="A167" s="12"/>
      <c r="B167" s="28" t="s">
        <v>134</v>
      </c>
      <c r="C167" s="13" t="s">
        <v>146</v>
      </c>
      <c r="D167" s="13"/>
      <c r="E167" s="14">
        <v>1000</v>
      </c>
      <c r="F167" s="14"/>
      <c r="G167" s="14">
        <v>3.5</v>
      </c>
      <c r="H167" s="2"/>
    </row>
    <row r="168" spans="1:8" ht="15.75" customHeight="1">
      <c r="A168" s="12"/>
      <c r="B168" s="28" t="s">
        <v>169</v>
      </c>
      <c r="C168" s="13" t="s">
        <v>167</v>
      </c>
      <c r="D168" s="13"/>
      <c r="E168" s="14">
        <f>E169</f>
        <v>1000</v>
      </c>
      <c r="F168" s="14"/>
      <c r="G168" s="14">
        <f>G169</f>
        <v>581.11</v>
      </c>
      <c r="H168" s="2"/>
    </row>
    <row r="169" spans="1:8" ht="15.75" customHeight="1">
      <c r="A169" s="12"/>
      <c r="B169" s="28" t="s">
        <v>169</v>
      </c>
      <c r="C169" s="13" t="s">
        <v>146</v>
      </c>
      <c r="D169" s="13"/>
      <c r="E169" s="14">
        <v>1000</v>
      </c>
      <c r="F169" s="14"/>
      <c r="G169" s="14">
        <v>581.11</v>
      </c>
      <c r="H169" s="2"/>
    </row>
    <row r="170" spans="1:8" ht="16.5" customHeight="1">
      <c r="A170" s="12"/>
      <c r="B170" s="27" t="s">
        <v>61</v>
      </c>
      <c r="C170" s="10" t="s">
        <v>75</v>
      </c>
      <c r="D170" s="10"/>
      <c r="E170" s="11">
        <f>E171</f>
        <v>240000</v>
      </c>
      <c r="F170" s="11"/>
      <c r="G170" s="11">
        <f>G171</f>
        <v>0</v>
      </c>
      <c r="H170" s="2"/>
    </row>
    <row r="171" spans="1:8" ht="15.75" customHeight="1">
      <c r="A171" s="12">
        <v>2.12</v>
      </c>
      <c r="B171" s="28" t="s">
        <v>5</v>
      </c>
      <c r="C171" s="13" t="s">
        <v>2</v>
      </c>
      <c r="D171" s="13"/>
      <c r="E171" s="14">
        <f>E172</f>
        <v>240000</v>
      </c>
      <c r="F171" s="14"/>
      <c r="G171" s="14">
        <f>G172</f>
        <v>0</v>
      </c>
      <c r="H171" s="2"/>
    </row>
    <row r="172" spans="1:8" ht="18.75" customHeight="1">
      <c r="A172" s="12"/>
      <c r="B172" s="28" t="s">
        <v>135</v>
      </c>
      <c r="C172" s="13" t="s">
        <v>146</v>
      </c>
      <c r="D172" s="13"/>
      <c r="E172" s="14">
        <v>240000</v>
      </c>
      <c r="F172" s="14"/>
      <c r="G172" s="14"/>
      <c r="H172" s="2"/>
    </row>
    <row r="173" spans="1:8" s="4" customFormat="1" ht="30.75" customHeight="1">
      <c r="A173" s="9" t="s">
        <v>23</v>
      </c>
      <c r="B173" s="27" t="s">
        <v>15</v>
      </c>
      <c r="C173" s="10" t="s">
        <v>9</v>
      </c>
      <c r="D173" s="32">
        <v>85325524.99</v>
      </c>
      <c r="E173" s="33">
        <v>-11909000</v>
      </c>
      <c r="F173" s="34">
        <v>1156357.99</v>
      </c>
      <c r="G173" s="33">
        <v>-11475673.62</v>
      </c>
      <c r="H173" s="3"/>
    </row>
    <row r="174" spans="1:7" ht="37.5" customHeight="1">
      <c r="A174" s="41" t="s">
        <v>160</v>
      </c>
      <c r="B174" s="42"/>
      <c r="C174" s="42"/>
      <c r="D174" s="17"/>
      <c r="E174" s="16" t="s">
        <v>34</v>
      </c>
      <c r="F174" s="16" t="s">
        <v>34</v>
      </c>
      <c r="G174" s="17"/>
    </row>
    <row r="175" spans="1:7" ht="93.75" customHeight="1">
      <c r="A175" s="41"/>
      <c r="B175" s="42"/>
      <c r="C175" s="42"/>
      <c r="D175" s="17"/>
      <c r="E175" s="18"/>
      <c r="F175" s="18"/>
      <c r="G175" s="17"/>
    </row>
    <row r="176" spans="1:7" ht="379.5" customHeight="1">
      <c r="A176" s="16"/>
      <c r="B176" s="17"/>
      <c r="C176" s="17"/>
      <c r="D176" s="17"/>
      <c r="E176" s="16"/>
      <c r="F176" s="16"/>
      <c r="G176" s="17"/>
    </row>
    <row r="177" spans="1:7" ht="15">
      <c r="A177" s="5"/>
      <c r="C177" s="21">
        <v>211</v>
      </c>
      <c r="D177" s="21"/>
      <c r="E177" s="22">
        <f>E9+E27+E25+E11</f>
        <v>12507000</v>
      </c>
      <c r="F177" s="22"/>
      <c r="G177" s="23">
        <f>G9+G25+G27+G11</f>
        <v>4310177.04</v>
      </c>
    </row>
    <row r="178" spans="1:7" ht="14.25">
      <c r="A178" s="1"/>
      <c r="C178" s="21">
        <v>212</v>
      </c>
      <c r="D178" s="21"/>
      <c r="E178" s="25">
        <f>E32+E14</f>
        <v>1000</v>
      </c>
      <c r="F178" s="25"/>
      <c r="G178" s="24">
        <f>G32+G14</f>
        <v>150</v>
      </c>
    </row>
    <row r="179" spans="1:7" ht="14.25">
      <c r="A179" s="6"/>
      <c r="C179" s="21">
        <v>213</v>
      </c>
      <c r="D179" s="21"/>
      <c r="E179" s="22">
        <f>E18+E37+E39+E20</f>
        <v>3777000</v>
      </c>
      <c r="F179" s="22"/>
      <c r="G179" s="23">
        <f>G18+G37+G39+G20</f>
        <v>1307857.73</v>
      </c>
    </row>
    <row r="180" spans="3:7" ht="12.75">
      <c r="C180">
        <v>221</v>
      </c>
      <c r="E180" s="19">
        <f>E52+E44+E99</f>
        <v>349000</v>
      </c>
      <c r="F180" s="19"/>
      <c r="G180" s="19">
        <f>G99+G52+G44</f>
        <v>144868.97</v>
      </c>
    </row>
    <row r="181" spans="3:7" ht="12.75">
      <c r="C181">
        <v>222</v>
      </c>
      <c r="E181" s="19">
        <f>E100+E89+E53+E15</f>
        <v>20000</v>
      </c>
      <c r="F181" s="19"/>
      <c r="G181" s="19">
        <f>G100+G89+G53+G15</f>
        <v>0</v>
      </c>
    </row>
    <row r="182" spans="3:7" ht="12.75">
      <c r="C182">
        <v>223</v>
      </c>
      <c r="E182" s="19">
        <f>E101+E90+E54</f>
        <v>10595000</v>
      </c>
      <c r="F182" s="19"/>
      <c r="G182" s="19">
        <f>G101+G90+G54</f>
        <v>5279970.510000001</v>
      </c>
    </row>
    <row r="183" spans="3:7" ht="12.75">
      <c r="C183">
        <v>224</v>
      </c>
      <c r="E183" s="20">
        <f>E55</f>
        <v>103000</v>
      </c>
      <c r="F183" s="20"/>
      <c r="G183" s="20">
        <f>G55</f>
        <v>34480</v>
      </c>
    </row>
    <row r="184" spans="3:7" ht="12.75">
      <c r="C184">
        <v>225</v>
      </c>
      <c r="E184" s="19">
        <f>E102+E91+E85+E81+E78+E75+E56+E46+E66</f>
        <v>106646524.99</v>
      </c>
      <c r="F184" s="19"/>
      <c r="G184" s="19">
        <f>G102+G91+G85+G81+G78+G75+G56+G46+G66</f>
        <v>2933497.6</v>
      </c>
    </row>
    <row r="185" spans="3:7" ht="12.75">
      <c r="C185">
        <v>226</v>
      </c>
      <c r="E185" s="19">
        <f>E103+E92+E86+E82+E76+E57+E47+E79+E67</f>
        <v>8035000</v>
      </c>
      <c r="F185" s="19"/>
      <c r="G185" s="19">
        <f>G103+G92+G86+G82+G79+G76+G57+G47+G67</f>
        <v>2825276.02</v>
      </c>
    </row>
    <row r="186" spans="3:7" ht="12.75">
      <c r="C186">
        <v>231</v>
      </c>
      <c r="E186" s="20">
        <f>E135</f>
        <v>1422000</v>
      </c>
      <c r="F186" s="20"/>
      <c r="G186" s="20">
        <f>G135</f>
        <v>216650.94</v>
      </c>
    </row>
    <row r="187" spans="3:7" ht="12.75">
      <c r="C187">
        <v>241</v>
      </c>
      <c r="E187" s="20">
        <f>E143+E141+E138</f>
        <v>13487000</v>
      </c>
      <c r="F187" s="20"/>
      <c r="G187" s="20">
        <f>G143+G141+G138</f>
        <v>5812569.8</v>
      </c>
    </row>
    <row r="188" spans="3:7" ht="12.75">
      <c r="C188">
        <v>242</v>
      </c>
      <c r="E188" s="20">
        <f>E131</f>
        <v>60000</v>
      </c>
      <c r="F188" s="20"/>
      <c r="G188" s="20">
        <f>G131</f>
        <v>60000</v>
      </c>
    </row>
    <row r="189" spans="3:7" ht="12.75">
      <c r="C189">
        <v>290</v>
      </c>
      <c r="E189" s="19">
        <f>E172+E104+E58+E158+E160+E163+E165+E167+E155+E146+E169+E83+E48</f>
        <v>5001000</v>
      </c>
      <c r="F189" s="19"/>
      <c r="G189" s="19">
        <f>G172+G104+G58+G163+G165+G155+G146+G167+G158+G169+G83+G48</f>
        <v>2354878.61</v>
      </c>
    </row>
    <row r="190" spans="3:7" ht="12.75">
      <c r="C190">
        <v>310</v>
      </c>
      <c r="E190" s="19">
        <f>E117+E105+E93+E87+E59+E49+E120+E123</f>
        <v>305000</v>
      </c>
      <c r="F190" s="19"/>
      <c r="G190" s="19">
        <f>G124+G122+G120+G117+G105+G93+G87+G59+G49</f>
        <v>38838.94</v>
      </c>
    </row>
    <row r="191" spans="3:7" ht="12.75">
      <c r="C191">
        <v>340</v>
      </c>
      <c r="E191" s="19">
        <f>E106+E94+E60+E50+E70</f>
        <v>701000</v>
      </c>
      <c r="F191" s="19"/>
      <c r="G191" s="19">
        <f>G106+G94+G60+G50+G70</f>
        <v>332216.19</v>
      </c>
    </row>
    <row r="192" spans="3:7" ht="12.75">
      <c r="C192">
        <v>262</v>
      </c>
      <c r="E192" s="19">
        <f>E114</f>
        <v>100000</v>
      </c>
      <c r="F192" s="19"/>
      <c r="G192" s="19">
        <f>G114</f>
        <v>44000</v>
      </c>
    </row>
    <row r="193" spans="3:7" ht="12.75">
      <c r="C193">
        <v>263</v>
      </c>
      <c r="E193" s="19">
        <f>E111</f>
        <v>700000</v>
      </c>
      <c r="F193" s="19"/>
      <c r="G193" s="19">
        <f>G111</f>
        <v>301409</v>
      </c>
    </row>
    <row r="194" spans="5:7" ht="12.75">
      <c r="E194" s="19">
        <f>SUM(E177:E193)</f>
        <v>163809524.99</v>
      </c>
      <c r="F194" s="19"/>
      <c r="G194" s="19">
        <f>SUM(G177:G193)</f>
        <v>25996841.350000005</v>
      </c>
    </row>
    <row r="196" spans="4:6" ht="12.75">
      <c r="D196" t="s">
        <v>197</v>
      </c>
      <c r="F196" t="s">
        <v>198</v>
      </c>
    </row>
    <row r="197" spans="3:6" ht="12.75">
      <c r="C197" t="s">
        <v>196</v>
      </c>
      <c r="D197" s="19">
        <f>E21+E30+E33+E43+E51+E137+E157+E164</f>
        <v>10730000</v>
      </c>
      <c r="F197" s="20">
        <f>G21+G30+G33+G43+G51+G137+G164+G157</f>
        <v>4292211.96</v>
      </c>
    </row>
    <row r="198" spans="3:6" ht="12.75">
      <c r="C198" t="s">
        <v>199</v>
      </c>
      <c r="D198" s="19">
        <f>E10+E19+E61+E168</f>
        <v>2916000</v>
      </c>
      <c r="F198" s="19">
        <f>G10+G19+G61+G168</f>
        <v>1210020.86</v>
      </c>
    </row>
    <row r="199" spans="3:6" ht="12.75">
      <c r="C199" t="s">
        <v>200</v>
      </c>
      <c r="D199" s="19">
        <f>E88+E142</f>
        <v>40299000</v>
      </c>
      <c r="F199" s="19">
        <f>G88+G142</f>
        <v>12224476.32</v>
      </c>
    </row>
    <row r="200" spans="3:6" ht="12.75">
      <c r="C200" t="s">
        <v>201</v>
      </c>
      <c r="D200" s="19">
        <f>E80+E115+E145</f>
        <v>5134000</v>
      </c>
      <c r="F200" s="19">
        <f>G115+G80+G145</f>
        <v>2330176.18</v>
      </c>
    </row>
    <row r="201" spans="3:6" ht="12.75">
      <c r="C201" t="s">
        <v>202</v>
      </c>
      <c r="D201" s="20">
        <f>E74</f>
        <v>15842567</v>
      </c>
      <c r="F201" s="20">
        <f>G74</f>
        <v>368052.39</v>
      </c>
    </row>
    <row r="202" spans="3:6" ht="12.75">
      <c r="C202" t="s">
        <v>203</v>
      </c>
      <c r="D202" s="20">
        <f>E77</f>
        <v>73624957.99</v>
      </c>
      <c r="F202" s="20">
        <f>G77</f>
        <v>1006481.18</v>
      </c>
    </row>
    <row r="203" spans="3:6" ht="12.75">
      <c r="C203" s="39" t="s">
        <v>204</v>
      </c>
      <c r="D203" s="40">
        <f>E8+E17+E98+E154+E166</f>
        <v>10741000</v>
      </c>
      <c r="F203" s="40">
        <f>G8+G17+G98+G154+G166</f>
        <v>3539215.49</v>
      </c>
    </row>
    <row r="204" spans="3:6" ht="0.75" customHeight="1">
      <c r="C204" s="39"/>
      <c r="D204" s="40"/>
      <c r="F204" s="40"/>
    </row>
    <row r="205" spans="3:6" ht="12.75">
      <c r="C205" t="s">
        <v>205</v>
      </c>
      <c r="D205" s="20">
        <f>E132</f>
        <v>1422000</v>
      </c>
      <c r="F205" s="20">
        <f>G132</f>
        <v>216650.94</v>
      </c>
    </row>
    <row r="206" spans="3:6" ht="12.75">
      <c r="C206" t="s">
        <v>206</v>
      </c>
      <c r="D206" s="19">
        <f>E109+E112+E129</f>
        <v>860000</v>
      </c>
      <c r="F206" s="19">
        <f>G109+G112+G129</f>
        <v>405409</v>
      </c>
    </row>
    <row r="207" spans="3:6" ht="12.75">
      <c r="C207" t="s">
        <v>207</v>
      </c>
      <c r="D207" s="20">
        <f>E84</f>
        <v>2000000</v>
      </c>
      <c r="F207" s="20">
        <f>G84</f>
        <v>404147.03</v>
      </c>
    </row>
    <row r="208" spans="3:6" ht="12.75">
      <c r="C208" t="s">
        <v>208</v>
      </c>
      <c r="D208" s="20">
        <f>E170</f>
        <v>240000</v>
      </c>
      <c r="F208" s="20">
        <f>G170</f>
        <v>0</v>
      </c>
    </row>
    <row r="209" spans="3:6" ht="12.75">
      <c r="C209" s="35">
        <v>505</v>
      </c>
      <c r="D209" s="20">
        <f>E123</f>
        <v>0</v>
      </c>
      <c r="F209" s="20">
        <f>G123</f>
        <v>0</v>
      </c>
    </row>
    <row r="210" spans="4:6" ht="12.75">
      <c r="D210" s="36">
        <f>SUM(D197:D209)</f>
        <v>163809524.99</v>
      </c>
      <c r="E210" s="37"/>
      <c r="F210" s="38">
        <f>SUM(F197:F209)</f>
        <v>25996841.350000005</v>
      </c>
    </row>
  </sheetData>
  <sheetProtection/>
  <mergeCells count="12">
    <mergeCell ref="A1:B1"/>
    <mergeCell ref="A3:B3"/>
    <mergeCell ref="A4:B4"/>
    <mergeCell ref="C1:G1"/>
    <mergeCell ref="C3:G3"/>
    <mergeCell ref="C4:G4"/>
    <mergeCell ref="C2:G2"/>
    <mergeCell ref="C203:C204"/>
    <mergeCell ref="D203:D204"/>
    <mergeCell ref="F203:F204"/>
    <mergeCell ref="A174:C174"/>
    <mergeCell ref="A175:C175"/>
  </mergeCells>
  <printOptions/>
  <pageMargins left="0.7480314960629921" right="0.15748031496062992" top="0.03937007874015748" bottom="0.03937007874015748" header="0.15748031496062992" footer="0.03937007874015748"/>
  <pageSetup fitToHeight="4" horizontalDpi="600" verticalDpi="600" orientation="portrait" paperSize="9" scale="60" r:id="rId1"/>
  <colBreaks count="1" manualBreakCount="1">
    <brk id="8" max="1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2018-06-05T06:21:18Z</cp:lastPrinted>
  <dcterms:created xsi:type="dcterms:W3CDTF">2016-02-15T06:23:39Z</dcterms:created>
  <dcterms:modified xsi:type="dcterms:W3CDTF">2018-06-05T06:27:48Z</dcterms:modified>
  <cp:category/>
  <cp:version/>
  <cp:contentType/>
  <cp:contentStatus/>
</cp:coreProperties>
</file>